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10" tabRatio="675" activeTab="1"/>
  </bookViews>
  <sheets>
    <sheet name="Anex A1 Frmt for AUM disclosure" sheetId="1" r:id="rId1"/>
    <sheet name="Anex A2 Frmt AUM stateUT wise " sheetId="2" r:id="rId2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<sst xmlns="http://schemas.openxmlformats.org/spreadsheetml/2006/main" count="170" uniqueCount="133">
  <si>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</si>
  <si>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</si>
  <si>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</si>
  <si>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</si>
  <si>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</si>
  <si>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</si>
  <si>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</si>
  <si>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</si>
  <si>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</si>
  <si>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</si>
  <si>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</si>
  <si>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Total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</si>
  <si>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</si>
  <si>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</si>
  <si>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</si>
  <si>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</si>
  <si>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</si>
  <si>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</si>
  <si>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</si>
  <si>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</si>
  <si>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</si>
  <si>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</si>
  <si>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</si>
  <si>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</si>
  <si>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</si>
  <si>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</si>
  <si>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</si>
  <si>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Through Direct Plan </t>
  </si>
  <si>
    <t>Scheme Category/ Scheme Name</t>
  </si>
  <si>
    <t xml:space="preserve">1 : Retail Investor </t>
  </si>
  <si>
    <t>2 : Corporates</t>
  </si>
  <si>
    <t>5 : High Networth Individuals</t>
  </si>
  <si>
    <t>I : Contribution of sponsor and its associates in AUM</t>
  </si>
  <si>
    <t>II : Contribution of other than sponsor and its associates in AUM</t>
  </si>
  <si>
    <t>I</t>
  </si>
  <si>
    <t>II</t>
  </si>
  <si>
    <t xml:space="preserve">Scheme names </t>
  </si>
  <si>
    <t>Category of Investor</t>
  </si>
  <si>
    <t xml:space="preserve">Name of the States/ Union Territories 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</si>
  <si>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</si>
  <si>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</si>
  <si>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</si>
  <si>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</si>
  <si>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</si>
  <si>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</si>
  <si>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</si>
  <si>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</si>
  <si>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</si>
  <si>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</si>
  <si>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</si>
  <si>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</si>
  <si>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</si>
  <si>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</si>
  <si>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</si>
  <si>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</si>
  <si>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</si>
  <si>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</si>
  <si>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</si>
  <si>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</si>
  <si>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</si>
  <si>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</si>
  <si>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</si>
  <si>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</si>
  <si>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</si>
  <si>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</si>
  <si>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</si>
  <si>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</si>
  <si>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</si>
  <si>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</si>
  <si>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Tripura</t>
  </si>
  <si>
    <t>Uttar Pradesh</t>
  </si>
  <si>
    <t>Uttarakhand</t>
  </si>
  <si>
    <t>West Bengal</t>
  </si>
  <si>
    <t>TOTAL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</si>
  <si>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</si>
  <si>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</si>
  <si>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</si>
  <si>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</si>
  <si>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</si>
  <si>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</si>
  <si>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</si>
  <si>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</si>
  <si>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</si>
  <si>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</si>
  <si>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</si>
  <si>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</si>
  <si>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 xml:space="preserve">LIQUID SCHEMES </t>
  </si>
  <si>
    <t>OTHER DEBT ORIENTED SCHEMES</t>
  </si>
  <si>
    <t xml:space="preserve">Note: Name of new states / union territories shall be added alphabetically  </t>
  </si>
  <si>
    <t>(f) Sub-Total</t>
  </si>
  <si>
    <t xml:space="preserve"> (e) Sub-Total</t>
  </si>
  <si>
    <t xml:space="preserve"> (d) Sub-Total</t>
  </si>
  <si>
    <t>(c) Sub-Total</t>
  </si>
  <si>
    <t>GOLD EXCHANGE TRADED FUND</t>
  </si>
  <si>
    <t>OTHER EXCHANGE TRADED FUND</t>
  </si>
  <si>
    <t>FUND OF FUNDS INVESTING DOMESTIC</t>
  </si>
  <si>
    <t>Infrastructure Debt Funds</t>
  </si>
  <si>
    <t>3 : Banks/FIs</t>
  </si>
  <si>
    <t>GRAND TOTAL (A+B+C+D+E)</t>
  </si>
  <si>
    <t>4 : FIIs/FPIs</t>
  </si>
  <si>
    <t>Motilal Oswal Mutual Fund (All figures in Rs. Crore)</t>
  </si>
  <si>
    <t>Telangana</t>
  </si>
  <si>
    <t>Tamil Nadu</t>
  </si>
  <si>
    <t>Motilal Oswal Dynamic Fund</t>
  </si>
  <si>
    <t>Motilal Oswal Midcap 30 Fund</t>
  </si>
  <si>
    <t>Motilal Oswal Focused 25 Fund</t>
  </si>
  <si>
    <t>Motilal Oswal Ultra Short Term Fund</t>
  </si>
  <si>
    <t>Motilal Oswal Long Term Equity Fund</t>
  </si>
  <si>
    <t>Motilal Oswal M50 ETF</t>
  </si>
  <si>
    <t>Motilal Oswal Midcap 100 ETF</t>
  </si>
  <si>
    <t>Motilal Oswal Nasdaq 100 ETF</t>
  </si>
  <si>
    <t>Motilal Oswal Equity Hybrid Fund</t>
  </si>
  <si>
    <t>T30</t>
  </si>
  <si>
    <t>B30</t>
  </si>
  <si>
    <t xml:space="preserve">T30 : Top 30 cities as identified by AMFI </t>
  </si>
  <si>
    <t>B30 : Other than T30</t>
  </si>
  <si>
    <t>Motilal Oswal Nasdaq 100 Fund of Fund</t>
  </si>
  <si>
    <t>Motilal Oswal Nifty 500 Fund</t>
  </si>
  <si>
    <t>Motilal Oswal Nifty Bank Index Fund</t>
  </si>
  <si>
    <t>Motilal Oswal Nifty Midcap 150 Index Fund</t>
  </si>
  <si>
    <t>Motilal Oswal Nifty Smallcap 250 Index Fund</t>
  </si>
  <si>
    <t>Motilal Oswal Large and Midcap Fund</t>
  </si>
  <si>
    <t>Motilal Oswal Nifty 50 Index Fund</t>
  </si>
  <si>
    <t>Motilal Oswal Nifty Next 50 Index Fund</t>
  </si>
  <si>
    <t>Motilal Oswal S and P 500 Index Fund</t>
  </si>
  <si>
    <t>Motilal Oswal Multi Asset Fund</t>
  </si>
  <si>
    <t>Motilal Oswal Liquid Fund</t>
  </si>
  <si>
    <t>Motilal Oswal 5 Year G-Sec ETF</t>
  </si>
  <si>
    <t>Motilal Oswal Asset Allocation Passive Fund of Fund - Aggressive</t>
  </si>
  <si>
    <t>Motilal Oswal Asset Allocation Passive Fund of Fund - Conservative</t>
  </si>
  <si>
    <t>Motilal Oswal Flexicap Fund</t>
  </si>
  <si>
    <t>Motilal Oswal Mutual Fund: Avg Net Assets Under Management (AAUM) as on 31 August 2021 (All figures in Rs. Crore)</t>
  </si>
  <si>
    <t>Table showing State wise /Union Territory wise contribution to AAUM of category of schemes as on August 2021</t>
  </si>
</sst>
</file>

<file path=xl/styles.xml><?xml version="1.0" encoding="utf-8"?>
<styleSheet xmlns="http://schemas.openxmlformats.org/spreadsheetml/2006/main">
  <numFmts count="5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&quot;Rs.&quot;\ * #,##0.00_ ;_ &quot;Rs.&quot;\ * \-#,##0.00_ ;_ &quot;Rs.&quot;\ * &quot;-&quot;??_ ;_ @_ "/>
    <numFmt numFmtId="178" formatCode="[$-4009]dd\ mmmm\ yyyy"/>
    <numFmt numFmtId="179" formatCode="_ * #,##0.0_ ;_ * \-#,##0.0_ ;_ * &quot;-&quot;??_ ;_ @_ "/>
    <numFmt numFmtId="180" formatCode="_ * #,##0_ ;_ * \-#,##0_ ;_ * &quot;-&quot;??_ ;_ @_ "/>
    <numFmt numFmtId="181" formatCode="_ * #,##0.000_ ;_ * \-#,##0.000_ ;_ * &quot;-&quot;??_ ;_ @_ "/>
    <numFmt numFmtId="182" formatCode="_ * #,##0.0000_ ;_ * \-#,##0.0000_ ;_ * &quot;-&quot;??_ ;_ @_ "/>
    <numFmt numFmtId="183" formatCode="_ * #,##0.00000_ ;_ * \-#,##0.00000_ ;_ * &quot;-&quot;??_ ;_ @_ "/>
    <numFmt numFmtId="184" formatCode="_ * #,##0.000000_ ;_ * \-#,##0.000000_ ;_ * &quot;-&quot;??_ ;_ @_ "/>
    <numFmt numFmtId="185" formatCode="_ * #,##0.0000000_ ;_ * \-#,##0.0000000_ ;_ * &quot;-&quot;??_ ;_ @_ "/>
    <numFmt numFmtId="186" formatCode="_ * #,##0.00000000_ ;_ * \-#,##0.00000000_ ;_ * &quot;-&quot;??_ ;_ @_ "/>
    <numFmt numFmtId="187" formatCode="_ * #,##0.000000000_ ;_ * \-#,##0.000000000_ ;_ * &quot;-&quot;??_ ;_ @_ "/>
    <numFmt numFmtId="188" formatCode="_ * #,##0.0000000000_ ;_ * \-#,##0.0000000000_ ;_ * &quot;-&quot;??_ ;_ @_ "/>
    <numFmt numFmtId="189" formatCode="_ * #,##0.00000000000_ ;_ * \-#,##0.00000000000_ ;_ * &quot;-&quot;??_ ;_ @_ "/>
    <numFmt numFmtId="190" formatCode="_(* #,##0.000_);_(* \(#,##0.000\);_(* &quot;-&quot;??_);_(@_)"/>
    <numFmt numFmtId="191" formatCode="_(* #,##0.0000_);_(* \(#,##0.0000\);_(* &quot;-&quot;??_);_(@_)"/>
    <numFmt numFmtId="192" formatCode="_(* #,##0.00000_);_(* \(#,##0.00000\);_(* &quot;-&quot;??_);_(@_)"/>
    <numFmt numFmtId="193" formatCode="_(* #,##0.000000_);_(* \(#,##0.000000\);_(* &quot;-&quot;??_);_(@_)"/>
    <numFmt numFmtId="194" formatCode="_(* #,##0.0000000_);_(* \(#,##0.0000000\);_(* &quot;-&quot;??_);_(@_)"/>
    <numFmt numFmtId="195" formatCode="_(* #,##0.00000000_);_(* \(#,##0.00000000\);_(* &quot;-&quot;??_);_(@_)"/>
    <numFmt numFmtId="196" formatCode="_(* #,##0.000000000_);_(* \(#,##0.000000000\);_(* &quot;-&quot;??_);_(@_)"/>
    <numFmt numFmtId="197" formatCode="_(* #,##0.0000000000_);_(* \(#,##0.0000000000\);_(* &quot;-&quot;??_);_(@_)"/>
    <numFmt numFmtId="198" formatCode="_ * #,##0.000000000000_ ;_ * \-#,##0.000000000000_ ;_ * &quot;-&quot;??_ ;_ @_ "/>
    <numFmt numFmtId="199" formatCode="_ * #,##0.0000000000000_ ;_ * \-#,##0.0000000000000_ ;_ * &quot;-&quot;??_ ;_ @_ "/>
    <numFmt numFmtId="200" formatCode="_(* #,##0.00000_);_(* \(#,##0.00000\);_(* &quot;-&quot;?????_);_(@_)"/>
    <numFmt numFmtId="201" formatCode="0.0"/>
    <numFmt numFmtId="202" formatCode="#,##0.000"/>
    <numFmt numFmtId="203" formatCode="#,##0.0000"/>
    <numFmt numFmtId="204" formatCode="#,##0.00000"/>
    <numFmt numFmtId="205" formatCode="_(* #,##0.0000_);_(* \(#,##0.0000\);_(* &quot;-&quot;????_);_(@_)"/>
  </numFmts>
  <fonts count="46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4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4" fillId="0" borderId="0" xfId="56" applyFont="1">
      <alignment/>
      <protection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Border="1" applyAlignment="1">
      <alignment/>
    </xf>
    <xf numFmtId="0" fontId="5" fillId="0" borderId="0" xfId="56" applyFont="1">
      <alignment/>
      <protection/>
    </xf>
    <xf numFmtId="0" fontId="8" fillId="0" borderId="0" xfId="56" applyFont="1">
      <alignment/>
      <protection/>
    </xf>
    <xf numFmtId="0" fontId="7" fillId="0" borderId="0" xfId="56" applyFont="1">
      <alignment/>
      <protection/>
    </xf>
    <xf numFmtId="0" fontId="2" fillId="0" borderId="11" xfId="0" applyFont="1" applyBorder="1" applyAlignment="1">
      <alignment/>
    </xf>
    <xf numFmtId="0" fontId="10" fillId="0" borderId="10" xfId="55" applyFont="1" applyBorder="1" applyAlignment="1">
      <alignment horizontal="center"/>
      <protection/>
    </xf>
    <xf numFmtId="0" fontId="10" fillId="0" borderId="10" xfId="55" applyFont="1" applyBorder="1" applyAlignment="1">
      <alignment horizontal="left"/>
      <protection/>
    </xf>
    <xf numFmtId="0" fontId="10" fillId="0" borderId="10" xfId="55" applyFont="1" applyBorder="1">
      <alignment/>
      <protection/>
    </xf>
    <xf numFmtId="2" fontId="5" fillId="0" borderId="10" xfId="56" applyNumberFormat="1" applyFont="1" applyFill="1" applyBorder="1" applyAlignment="1">
      <alignment horizontal="center" vertical="top" wrapText="1"/>
      <protection/>
    </xf>
    <xf numFmtId="0" fontId="2" fillId="0" borderId="0" xfId="0" applyFont="1" applyBorder="1" applyAlignment="1">
      <alignment horizontal="right" wrapText="1"/>
    </xf>
    <xf numFmtId="0" fontId="2" fillId="0" borderId="12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2" xfId="0" applyBorder="1" applyAlignment="1">
      <alignment horizontal="right" wrapText="1"/>
    </xf>
    <xf numFmtId="0" fontId="2" fillId="0" borderId="12" xfId="0" applyFont="1" applyBorder="1" applyAlignment="1">
      <alignment horizontal="right" wrapText="1"/>
    </xf>
    <xf numFmtId="0" fontId="9" fillId="0" borderId="12" xfId="0" applyFont="1" applyBorder="1" applyAlignment="1">
      <alignment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right"/>
    </xf>
    <xf numFmtId="2" fontId="5" fillId="0" borderId="13" xfId="56" applyNumberFormat="1" applyFont="1" applyFill="1" applyBorder="1">
      <alignment/>
      <protection/>
    </xf>
    <xf numFmtId="43" fontId="0" fillId="0" borderId="10" xfId="42" applyFont="1" applyBorder="1" applyAlignment="1">
      <alignment/>
    </xf>
    <xf numFmtId="43" fontId="2" fillId="0" borderId="10" xfId="0" applyNumberFormat="1" applyFont="1" applyBorder="1" applyAlignment="1">
      <alignment/>
    </xf>
    <xf numFmtId="0" fontId="2" fillId="10" borderId="11" xfId="0" applyFont="1" applyFill="1" applyBorder="1" applyAlignment="1">
      <alignment/>
    </xf>
    <xf numFmtId="0" fontId="0" fillId="10" borderId="12" xfId="0" applyFill="1" applyBorder="1" applyAlignment="1">
      <alignment horizontal="right" wrapText="1"/>
    </xf>
    <xf numFmtId="0" fontId="0" fillId="10" borderId="0" xfId="0" applyFill="1" applyBorder="1" applyAlignment="1">
      <alignment/>
    </xf>
    <xf numFmtId="0" fontId="2" fillId="18" borderId="11" xfId="0" applyFont="1" applyFill="1" applyBorder="1" applyAlignment="1">
      <alignment/>
    </xf>
    <xf numFmtId="0" fontId="0" fillId="18" borderId="0" xfId="0" applyFill="1" applyBorder="1" applyAlignment="1">
      <alignment/>
    </xf>
    <xf numFmtId="0" fontId="2" fillId="19" borderId="11" xfId="0" applyFont="1" applyFill="1" applyBorder="1" applyAlignment="1">
      <alignment/>
    </xf>
    <xf numFmtId="0" fontId="0" fillId="19" borderId="12" xfId="0" applyFill="1" applyBorder="1" applyAlignment="1">
      <alignment horizontal="right" wrapText="1"/>
    </xf>
    <xf numFmtId="0" fontId="0" fillId="19" borderId="0" xfId="0" applyFill="1" applyBorder="1" applyAlignment="1">
      <alignment/>
    </xf>
    <xf numFmtId="0" fontId="2" fillId="18" borderId="12" xfId="0" applyFont="1" applyFill="1" applyBorder="1" applyAlignment="1">
      <alignment horizontal="right" wrapText="1"/>
    </xf>
    <xf numFmtId="0" fontId="2" fillId="18" borderId="13" xfId="0" applyFont="1" applyFill="1" applyBorder="1" applyAlignment="1">
      <alignment horizontal="right"/>
    </xf>
    <xf numFmtId="0" fontId="2" fillId="18" borderId="0" xfId="0" applyFont="1" applyFill="1" applyBorder="1" applyAlignment="1">
      <alignment/>
    </xf>
    <xf numFmtId="2" fontId="5" fillId="18" borderId="10" xfId="56" applyNumberFormat="1" applyFont="1" applyFill="1" applyBorder="1" applyAlignment="1">
      <alignment horizontal="center" vertical="top" wrapText="1"/>
      <protection/>
    </xf>
    <xf numFmtId="2" fontId="5" fillId="13" borderId="10" xfId="56" applyNumberFormat="1" applyFont="1" applyFill="1" applyBorder="1" applyAlignment="1">
      <alignment horizontal="center" vertical="top" wrapText="1"/>
      <protection/>
    </xf>
    <xf numFmtId="43" fontId="10" fillId="0" borderId="10" xfId="42" applyFont="1" applyBorder="1" applyAlignment="1">
      <alignment horizontal="left"/>
    </xf>
    <xf numFmtId="43" fontId="0" fillId="0" borderId="0" xfId="0" applyNumberFormat="1" applyAlignment="1">
      <alignment/>
    </xf>
    <xf numFmtId="4" fontId="0" fillId="10" borderId="14" xfId="0" applyNumberFormat="1" applyFill="1" applyBorder="1" applyAlignment="1">
      <alignment/>
    </xf>
    <xf numFmtId="4" fontId="0" fillId="19" borderId="14" xfId="0" applyNumberFormat="1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4" fontId="0" fillId="19" borderId="14" xfId="0" applyNumberFormat="1" applyFill="1" applyBorder="1" applyAlignment="1">
      <alignment horizontal="right"/>
    </xf>
    <xf numFmtId="43" fontId="0" fillId="10" borderId="14" xfId="42" applyFont="1" applyFill="1" applyBorder="1" applyAlignment="1">
      <alignment/>
    </xf>
    <xf numFmtId="43" fontId="0" fillId="10" borderId="10" xfId="42" applyFont="1" applyFill="1" applyBorder="1" applyAlignment="1">
      <alignment/>
    </xf>
    <xf numFmtId="43" fontId="0" fillId="10" borderId="15" xfId="42" applyFont="1" applyFill="1" applyBorder="1" applyAlignment="1">
      <alignment/>
    </xf>
    <xf numFmtId="0" fontId="0" fillId="10" borderId="0" xfId="0" applyFont="1" applyFill="1" applyBorder="1" applyAlignment="1">
      <alignment/>
    </xf>
    <xf numFmtId="0" fontId="2" fillId="13" borderId="11" xfId="0" applyFont="1" applyFill="1" applyBorder="1" applyAlignment="1">
      <alignment/>
    </xf>
    <xf numFmtId="43" fontId="0" fillId="13" borderId="16" xfId="42" applyFont="1" applyFill="1" applyBorder="1" applyAlignment="1">
      <alignment horizontal="right" wrapText="1"/>
    </xf>
    <xf numFmtId="43" fontId="0" fillId="13" borderId="10" xfId="42" applyFont="1" applyFill="1" applyBorder="1" applyAlignment="1">
      <alignment/>
    </xf>
    <xf numFmtId="0" fontId="2" fillId="13" borderId="0" xfId="0" applyFont="1" applyFill="1" applyBorder="1" applyAlignment="1">
      <alignment/>
    </xf>
    <xf numFmtId="43" fontId="0" fillId="10" borderId="12" xfId="42" applyFont="1" applyFill="1" applyBorder="1" applyAlignment="1">
      <alignment horizontal="right" wrapText="1"/>
    </xf>
    <xf numFmtId="43" fontId="0" fillId="0" borderId="14" xfId="42" applyFont="1" applyBorder="1" applyAlignment="1">
      <alignment/>
    </xf>
    <xf numFmtId="43" fontId="0" fillId="0" borderId="15" xfId="42" applyFont="1" applyBorder="1" applyAlignment="1">
      <alignment/>
    </xf>
    <xf numFmtId="43" fontId="0" fillId="10" borderId="14" xfId="42" applyFont="1" applyFill="1" applyBorder="1" applyAlignment="1">
      <alignment/>
    </xf>
    <xf numFmtId="43" fontId="0" fillId="19" borderId="14" xfId="42" applyFont="1" applyFill="1" applyBorder="1" applyAlignment="1">
      <alignment/>
    </xf>
    <xf numFmtId="43" fontId="0" fillId="18" borderId="14" xfId="42" applyFont="1" applyFill="1" applyBorder="1" applyAlignment="1">
      <alignment/>
    </xf>
    <xf numFmtId="43" fontId="0" fillId="19" borderId="14" xfId="42" applyFont="1" applyFill="1" applyBorder="1" applyAlignment="1">
      <alignment/>
    </xf>
    <xf numFmtId="43" fontId="0" fillId="18" borderId="14" xfId="42" applyFont="1" applyFill="1" applyBorder="1" applyAlignment="1">
      <alignment/>
    </xf>
    <xf numFmtId="43" fontId="2" fillId="18" borderId="10" xfId="42" applyFont="1" applyFill="1" applyBorder="1" applyAlignment="1">
      <alignment horizontal="center"/>
    </xf>
    <xf numFmtId="43" fontId="0" fillId="0" borderId="0" xfId="42" applyFont="1" applyBorder="1" applyAlignment="1">
      <alignment/>
    </xf>
    <xf numFmtId="43" fontId="2" fillId="0" borderId="0" xfId="42" applyFont="1" applyFill="1" applyBorder="1" applyAlignment="1">
      <alignment/>
    </xf>
    <xf numFmtId="43" fontId="2" fillId="0" borderId="0" xfId="42" applyFont="1" applyBorder="1" applyAlignment="1">
      <alignment/>
    </xf>
    <xf numFmtId="180" fontId="5" fillId="0" borderId="14" xfId="42" applyNumberFormat="1" applyFont="1" applyFill="1" applyBorder="1" applyAlignment="1">
      <alignment horizontal="center" wrapText="1"/>
    </xf>
    <xf numFmtId="180" fontId="5" fillId="0" borderId="10" xfId="42" applyNumberFormat="1" applyFont="1" applyFill="1" applyBorder="1" applyAlignment="1">
      <alignment horizontal="center" wrapText="1"/>
    </xf>
    <xf numFmtId="180" fontId="5" fillId="0" borderId="15" xfId="42" applyNumberFormat="1" applyFont="1" applyFill="1" applyBorder="1" applyAlignment="1">
      <alignment horizontal="center" wrapText="1"/>
    </xf>
    <xf numFmtId="43" fontId="0" fillId="0" borderId="11" xfId="42" applyNumberFormat="1" applyFont="1" applyBorder="1" applyAlignment="1">
      <alignment/>
    </xf>
    <xf numFmtId="43" fontId="0" fillId="10" borderId="11" xfId="42" applyNumberFormat="1" applyFont="1" applyFill="1" applyBorder="1" applyAlignment="1">
      <alignment/>
    </xf>
    <xf numFmtId="43" fontId="0" fillId="19" borderId="11" xfId="42" applyNumberFormat="1" applyFont="1" applyFill="1" applyBorder="1" applyAlignment="1">
      <alignment/>
    </xf>
    <xf numFmtId="43" fontId="0" fillId="18" borderId="14" xfId="42" applyNumberFormat="1" applyFont="1" applyFill="1" applyBorder="1" applyAlignment="1">
      <alignment/>
    </xf>
    <xf numFmtId="43" fontId="0" fillId="13" borderId="13" xfId="42" applyNumberFormat="1" applyFont="1" applyFill="1" applyBorder="1" applyAlignment="1">
      <alignment/>
    </xf>
    <xf numFmtId="43" fontId="0" fillId="18" borderId="11" xfId="42" applyNumberFormat="1" applyFont="1" applyFill="1" applyBorder="1" applyAlignment="1">
      <alignment/>
    </xf>
    <xf numFmtId="43" fontId="0" fillId="0" borderId="0" xfId="42" applyNumberFormat="1" applyFont="1" applyBorder="1" applyAlignment="1">
      <alignment/>
    </xf>
    <xf numFmtId="171" fontId="0" fillId="0" borderId="0" xfId="0" applyNumberFormat="1" applyAlignment="1">
      <alignment/>
    </xf>
    <xf numFmtId="43" fontId="0" fillId="10" borderId="10" xfId="42" applyFont="1" applyFill="1" applyBorder="1" applyAlignment="1">
      <alignment/>
    </xf>
    <xf numFmtId="43" fontId="0" fillId="10" borderId="17" xfId="42" applyFont="1" applyFill="1" applyBorder="1" applyAlignment="1">
      <alignment/>
    </xf>
    <xf numFmtId="43" fontId="0" fillId="10" borderId="14" xfId="42" applyFont="1" applyFill="1" applyBorder="1" applyAlignment="1">
      <alignment/>
    </xf>
    <xf numFmtId="43" fontId="0" fillId="10" borderId="15" xfId="42" applyFont="1" applyFill="1" applyBorder="1" applyAlignment="1">
      <alignment/>
    </xf>
    <xf numFmtId="43" fontId="0" fillId="10" borderId="13" xfId="42" applyFont="1" applyFill="1" applyBorder="1" applyAlignment="1">
      <alignment/>
    </xf>
    <xf numFmtId="0" fontId="2" fillId="12" borderId="18" xfId="0" applyFont="1" applyFill="1" applyBorder="1" applyAlignment="1">
      <alignment/>
    </xf>
    <xf numFmtId="0" fontId="2" fillId="12" borderId="12" xfId="0" applyFont="1" applyFill="1" applyBorder="1" applyAlignment="1">
      <alignment horizontal="right" wrapText="1"/>
    </xf>
    <xf numFmtId="43" fontId="0" fillId="0" borderId="19" xfId="42" applyFont="1" applyBorder="1" applyAlignment="1">
      <alignment/>
    </xf>
    <xf numFmtId="43" fontId="0" fillId="0" borderId="16" xfId="42" applyFont="1" applyBorder="1" applyAlignment="1">
      <alignment/>
    </xf>
    <xf numFmtId="43" fontId="0" fillId="0" borderId="12" xfId="42" applyFont="1" applyBorder="1" applyAlignment="1">
      <alignment/>
    </xf>
    <xf numFmtId="0" fontId="0" fillId="3" borderId="12" xfId="0" applyFill="1" applyBorder="1" applyAlignment="1">
      <alignment horizontal="right" wrapText="1"/>
    </xf>
    <xf numFmtId="43" fontId="0" fillId="3" borderId="14" xfId="42" applyFont="1" applyFill="1" applyBorder="1" applyAlignment="1">
      <alignment/>
    </xf>
    <xf numFmtId="182" fontId="0" fillId="3" borderId="14" xfId="42" applyNumberFormat="1" applyFont="1" applyFill="1" applyBorder="1" applyAlignment="1">
      <alignment/>
    </xf>
    <xf numFmtId="185" fontId="0" fillId="0" borderId="0" xfId="42" applyNumberFormat="1" applyFont="1" applyBorder="1" applyAlignment="1">
      <alignment/>
    </xf>
    <xf numFmtId="182" fontId="0" fillId="10" borderId="14" xfId="42" applyNumberFormat="1" applyFont="1" applyFill="1" applyBorder="1" applyAlignment="1">
      <alignment/>
    </xf>
    <xf numFmtId="43" fontId="0" fillId="10" borderId="10" xfId="42" applyFont="1" applyFill="1" applyBorder="1" applyAlignment="1">
      <alignment/>
    </xf>
    <xf numFmtId="43" fontId="0" fillId="10" borderId="15" xfId="42" applyFont="1" applyFill="1" applyBorder="1" applyAlignment="1">
      <alignment/>
    </xf>
    <xf numFmtId="43" fontId="0" fillId="10" borderId="14" xfId="42" applyFont="1" applyFill="1" applyBorder="1" applyAlignment="1">
      <alignment/>
    </xf>
    <xf numFmtId="43" fontId="0" fillId="10" borderId="11" xfId="42" applyNumberFormat="1" applyFont="1" applyFill="1" applyBorder="1" applyAlignment="1">
      <alignment/>
    </xf>
    <xf numFmtId="0" fontId="0" fillId="0" borderId="16" xfId="0" applyBorder="1" applyAlignment="1">
      <alignment horizontal="right" wrapText="1"/>
    </xf>
    <xf numFmtId="0" fontId="0" fillId="0" borderId="16" xfId="0" applyFont="1" applyBorder="1" applyAlignment="1">
      <alignment wrapText="1"/>
    </xf>
    <xf numFmtId="0" fontId="0" fillId="0" borderId="16" xfId="0" applyFill="1" applyBorder="1" applyAlignment="1">
      <alignment horizontal="right" wrapText="1"/>
    </xf>
    <xf numFmtId="0" fontId="0" fillId="0" borderId="16" xfId="0" applyBorder="1" applyAlignment="1">
      <alignment wrapText="1"/>
    </xf>
    <xf numFmtId="43" fontId="0" fillId="0" borderId="10" xfId="42" applyNumberFormat="1" applyFont="1" applyBorder="1" applyAlignment="1">
      <alignment/>
    </xf>
    <xf numFmtId="4" fontId="0" fillId="10" borderId="14" xfId="0" applyNumberFormat="1" applyFill="1" applyBorder="1" applyAlignment="1">
      <alignment horizontal="right"/>
    </xf>
    <xf numFmtId="43" fontId="2" fillId="18" borderId="14" xfId="42" applyNumberFormat="1" applyFont="1" applyFill="1" applyBorder="1" applyAlignment="1">
      <alignment horizontal="center"/>
    </xf>
    <xf numFmtId="171" fontId="0" fillId="0" borderId="0" xfId="42" applyNumberFormat="1" applyFont="1" applyBorder="1" applyAlignment="1">
      <alignment/>
    </xf>
    <xf numFmtId="182" fontId="0" fillId="0" borderId="0" xfId="0" applyNumberFormat="1" applyAlignment="1">
      <alignment/>
    </xf>
    <xf numFmtId="191" fontId="0" fillId="0" borderId="0" xfId="0" applyNumberFormat="1" applyAlignment="1">
      <alignment/>
    </xf>
    <xf numFmtId="4" fontId="0" fillId="0" borderId="0" xfId="0" applyNumberFormat="1" applyAlignment="1">
      <alignment/>
    </xf>
    <xf numFmtId="204" fontId="0" fillId="0" borderId="0" xfId="0" applyNumberFormat="1" applyAlignment="1">
      <alignment/>
    </xf>
    <xf numFmtId="182" fontId="2" fillId="0" borderId="10" xfId="0" applyNumberFormat="1" applyFont="1" applyBorder="1" applyAlignment="1">
      <alignment/>
    </xf>
    <xf numFmtId="203" fontId="0" fillId="0" borderId="0" xfId="0" applyNumberFormat="1" applyAlignment="1">
      <alignment/>
    </xf>
    <xf numFmtId="0" fontId="2" fillId="10" borderId="20" xfId="0" applyFont="1" applyFill="1" applyBorder="1" applyAlignment="1">
      <alignment/>
    </xf>
    <xf numFmtId="43" fontId="2" fillId="12" borderId="10" xfId="42" applyFont="1" applyFill="1" applyBorder="1" applyAlignment="1">
      <alignment/>
    </xf>
    <xf numFmtId="0" fontId="2" fillId="12" borderId="0" xfId="0" applyFont="1" applyFill="1" applyBorder="1" applyAlignment="1">
      <alignment/>
    </xf>
    <xf numFmtId="191" fontId="0" fillId="0" borderId="0" xfId="0" applyNumberFormat="1" applyFill="1" applyAlignment="1">
      <alignment/>
    </xf>
    <xf numFmtId="43" fontId="0" fillId="0" borderId="19" xfId="42" applyFont="1" applyBorder="1" applyAlignment="1">
      <alignment horizontal="center"/>
    </xf>
    <xf numFmtId="43" fontId="0" fillId="0" borderId="16" xfId="42" applyFont="1" applyBorder="1" applyAlignment="1">
      <alignment horizontal="center"/>
    </xf>
    <xf numFmtId="43" fontId="0" fillId="0" borderId="12" xfId="42" applyFont="1" applyBorder="1" applyAlignment="1">
      <alignment horizontal="center"/>
    </xf>
    <xf numFmtId="43" fontId="7" fillId="0" borderId="21" xfId="42" applyFont="1" applyFill="1" applyBorder="1" applyAlignment="1">
      <alignment horizontal="center"/>
    </xf>
    <xf numFmtId="43" fontId="7" fillId="0" borderId="22" xfId="42" applyFont="1" applyFill="1" applyBorder="1" applyAlignment="1">
      <alignment horizontal="center"/>
    </xf>
    <xf numFmtId="43" fontId="7" fillId="0" borderId="23" xfId="42" applyFont="1" applyFill="1" applyBorder="1" applyAlignment="1">
      <alignment horizontal="center"/>
    </xf>
    <xf numFmtId="43" fontId="7" fillId="0" borderId="21" xfId="42" applyFont="1" applyFill="1" applyBorder="1" applyAlignment="1">
      <alignment horizontal="center" vertical="top" wrapText="1"/>
    </xf>
    <xf numFmtId="43" fontId="7" fillId="0" borderId="22" xfId="42" applyFont="1" applyFill="1" applyBorder="1" applyAlignment="1">
      <alignment horizontal="center" vertical="top" wrapText="1"/>
    </xf>
    <xf numFmtId="43" fontId="7" fillId="0" borderId="23" xfId="42" applyFont="1" applyFill="1" applyBorder="1" applyAlignment="1">
      <alignment horizontal="center" vertical="top" wrapText="1"/>
    </xf>
    <xf numFmtId="43" fontId="3" fillId="0" borderId="21" xfId="42" applyFont="1" applyFill="1" applyBorder="1" applyAlignment="1">
      <alignment horizontal="center" vertical="top" wrapText="1"/>
    </xf>
    <xf numFmtId="43" fontId="3" fillId="0" borderId="22" xfId="42" applyFont="1" applyFill="1" applyBorder="1" applyAlignment="1">
      <alignment horizontal="center" vertical="top" wrapText="1"/>
    </xf>
    <xf numFmtId="43" fontId="3" fillId="0" borderId="23" xfId="42" applyFont="1" applyFill="1" applyBorder="1" applyAlignment="1">
      <alignment horizontal="center" vertical="top" wrapText="1"/>
    </xf>
    <xf numFmtId="43" fontId="7" fillId="0" borderId="24" xfId="42" applyFont="1" applyFill="1" applyBorder="1" applyAlignment="1">
      <alignment horizontal="center" vertical="top" wrapText="1"/>
    </xf>
    <xf numFmtId="43" fontId="7" fillId="0" borderId="25" xfId="42" applyFont="1" applyFill="1" applyBorder="1" applyAlignment="1">
      <alignment horizontal="center" vertical="top" wrapText="1"/>
    </xf>
    <xf numFmtId="43" fontId="7" fillId="0" borderId="26" xfId="42" applyFont="1" applyFill="1" applyBorder="1" applyAlignment="1">
      <alignment horizontal="center" vertical="top" wrapText="1"/>
    </xf>
    <xf numFmtId="43" fontId="7" fillId="0" borderId="27" xfId="42" applyFont="1" applyFill="1" applyBorder="1" applyAlignment="1">
      <alignment horizontal="center" vertical="top" wrapText="1"/>
    </xf>
    <xf numFmtId="43" fontId="7" fillId="0" borderId="28" xfId="42" applyFont="1" applyFill="1" applyBorder="1" applyAlignment="1">
      <alignment horizontal="center" vertical="top" wrapText="1"/>
    </xf>
    <xf numFmtId="43" fontId="7" fillId="0" borderId="29" xfId="42" applyFont="1" applyFill="1" applyBorder="1" applyAlignment="1">
      <alignment horizontal="center" vertical="top" wrapText="1"/>
    </xf>
    <xf numFmtId="49" fontId="45" fillId="0" borderId="26" xfId="55" applyNumberFormat="1" applyFont="1" applyFill="1" applyBorder="1" applyAlignment="1">
      <alignment horizontal="center" vertical="center" wrapText="1"/>
      <protection/>
    </xf>
    <xf numFmtId="49" fontId="45" fillId="0" borderId="12" xfId="55" applyNumberFormat="1" applyFont="1" applyFill="1" applyBorder="1" applyAlignment="1">
      <alignment horizontal="center" vertical="center" wrapText="1"/>
      <protection/>
    </xf>
    <xf numFmtId="43" fontId="7" fillId="0" borderId="30" xfId="42" applyNumberFormat="1" applyFont="1" applyFill="1" applyBorder="1" applyAlignment="1">
      <alignment horizontal="center" vertical="center" wrapText="1"/>
    </xf>
    <xf numFmtId="43" fontId="7" fillId="0" borderId="31" xfId="42" applyNumberFormat="1" applyFont="1" applyFill="1" applyBorder="1" applyAlignment="1">
      <alignment horizontal="center" vertical="center" wrapText="1"/>
    </xf>
    <xf numFmtId="43" fontId="7" fillId="0" borderId="32" xfId="42" applyNumberFormat="1" applyFont="1" applyFill="1" applyBorder="1" applyAlignment="1">
      <alignment horizontal="center" vertical="center" wrapText="1"/>
    </xf>
    <xf numFmtId="49" fontId="45" fillId="0" borderId="33" xfId="55" applyNumberFormat="1" applyFont="1" applyFill="1" applyBorder="1" applyAlignment="1">
      <alignment horizontal="center" vertical="center" wrapText="1"/>
      <protection/>
    </xf>
    <xf numFmtId="49" fontId="45" fillId="0" borderId="11" xfId="55" applyNumberFormat="1" applyFont="1" applyFill="1" applyBorder="1" applyAlignment="1">
      <alignment horizontal="center" vertical="center" wrapText="1"/>
      <protection/>
    </xf>
    <xf numFmtId="43" fontId="0" fillId="0" borderId="17" xfId="42" applyFont="1" applyBorder="1" applyAlignment="1">
      <alignment horizontal="center"/>
    </xf>
    <xf numFmtId="43" fontId="0" fillId="0" borderId="13" xfId="42" applyFont="1" applyBorder="1" applyAlignment="1">
      <alignment horizontal="center"/>
    </xf>
    <xf numFmtId="43" fontId="0" fillId="0" borderId="10" xfId="42" applyFont="1" applyBorder="1" applyAlignment="1">
      <alignment horizontal="center"/>
    </xf>
    <xf numFmtId="43" fontId="2" fillId="0" borderId="19" xfId="42" applyFont="1" applyBorder="1" applyAlignment="1">
      <alignment horizontal="center"/>
    </xf>
    <xf numFmtId="43" fontId="2" fillId="0" borderId="16" xfId="42" applyFont="1" applyBorder="1" applyAlignment="1">
      <alignment horizontal="center"/>
    </xf>
    <xf numFmtId="43" fontId="2" fillId="0" borderId="12" xfId="42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203" fontId="0" fillId="0" borderId="0" xfId="0" applyNumberFormat="1" applyFill="1" applyBorder="1" applyAlignment="1">
      <alignment/>
    </xf>
    <xf numFmtId="43" fontId="0" fillId="0" borderId="34" xfId="42" applyFont="1" applyFill="1" applyBorder="1" applyAlignment="1">
      <alignment/>
    </xf>
    <xf numFmtId="43" fontId="0" fillId="0" borderId="0" xfId="0" applyNumberForma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1" fontId="2" fillId="0" borderId="0" xfId="0" applyNumberFormat="1" applyFont="1" applyFill="1" applyBorder="1" applyAlignment="1">
      <alignment/>
    </xf>
    <xf numFmtId="0" fontId="8" fillId="0" borderId="0" xfId="56" applyFont="1" applyFill="1">
      <alignment/>
      <protection/>
    </xf>
    <xf numFmtId="0" fontId="7" fillId="0" borderId="0" xfId="56" applyFont="1" applyFill="1">
      <alignment/>
      <protection/>
    </xf>
    <xf numFmtId="0" fontId="5" fillId="0" borderId="0" xfId="56" applyFont="1" applyFill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4"/>
  <sheetViews>
    <sheetView zoomScale="55" zoomScaleNormal="55" zoomScalePageLayoutView="0" workbookViewId="0" topLeftCell="A1">
      <pane xSplit="1" ySplit="6" topLeftCell="B4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66" sqref="C66:BK66"/>
    </sheetView>
  </sheetViews>
  <sheetFormatPr defaultColWidth="9.140625" defaultRowHeight="12.75"/>
  <cols>
    <col min="1" max="1" width="4.00390625" style="2" bestFit="1" customWidth="1"/>
    <col min="2" max="2" width="62.28125" style="2" bestFit="1" customWidth="1"/>
    <col min="3" max="3" width="8.57421875" style="61" customWidth="1"/>
    <col min="4" max="4" width="12.00390625" style="61" customWidth="1"/>
    <col min="5" max="6" width="6.57421875" style="61" customWidth="1"/>
    <col min="7" max="7" width="11.28125" style="61" customWidth="1"/>
    <col min="8" max="8" width="11.57421875" style="61" customWidth="1"/>
    <col min="9" max="9" width="11.7109375" style="61" customWidth="1"/>
    <col min="10" max="10" width="8.140625" style="61" bestFit="1" customWidth="1"/>
    <col min="11" max="11" width="7.140625" style="61" customWidth="1"/>
    <col min="12" max="12" width="28.8515625" style="61" customWidth="1"/>
    <col min="13" max="17" width="6.57421875" style="61" customWidth="1"/>
    <col min="18" max="18" width="10.28125" style="61" customWidth="1"/>
    <col min="19" max="19" width="9.28125" style="61" customWidth="1"/>
    <col min="20" max="21" width="6.57421875" style="61" customWidth="1"/>
    <col min="22" max="22" width="10.28125" style="61" customWidth="1"/>
    <col min="23" max="23" width="7.57421875" style="61" customWidth="1"/>
    <col min="24" max="24" width="7.7109375" style="61" customWidth="1"/>
    <col min="25" max="26" width="6.57421875" style="61" customWidth="1"/>
    <col min="27" max="27" width="7.57421875" style="61" customWidth="1"/>
    <col min="28" max="29" width="10.28125" style="61" customWidth="1"/>
    <col min="30" max="31" width="6.57421875" style="61" customWidth="1"/>
    <col min="32" max="32" width="10.28125" style="61" customWidth="1"/>
    <col min="33" max="37" width="6.57421875" style="61" customWidth="1"/>
    <col min="38" max="38" width="10.28125" style="61" customWidth="1"/>
    <col min="39" max="39" width="7.7109375" style="61" customWidth="1"/>
    <col min="40" max="41" width="6.57421875" style="61" customWidth="1"/>
    <col min="42" max="42" width="9.28125" style="61" customWidth="1"/>
    <col min="43" max="43" width="6.57421875" style="61" customWidth="1"/>
    <col min="44" max="44" width="8.8515625" style="61" bestFit="1" customWidth="1"/>
    <col min="45" max="46" width="6.57421875" style="61" customWidth="1"/>
    <col min="47" max="47" width="7.57421875" style="61" customWidth="1"/>
    <col min="48" max="48" width="12.28125" style="61" customWidth="1"/>
    <col min="49" max="49" width="10.28125" style="61" customWidth="1"/>
    <col min="50" max="50" width="8.57421875" style="61" customWidth="1"/>
    <col min="51" max="51" width="7.57421875" style="61" customWidth="1"/>
    <col min="52" max="52" width="12.00390625" style="61" customWidth="1"/>
    <col min="53" max="57" width="6.57421875" style="61" customWidth="1"/>
    <col min="58" max="58" width="12.00390625" style="61" customWidth="1"/>
    <col min="59" max="60" width="10.28125" style="61" customWidth="1"/>
    <col min="61" max="61" width="6.57421875" style="61" customWidth="1"/>
    <col min="62" max="62" width="10.28125" style="61" customWidth="1"/>
    <col min="63" max="63" width="18.00390625" style="73" customWidth="1"/>
    <col min="64" max="64" width="9.140625" style="2" customWidth="1"/>
    <col min="65" max="65" width="14.8515625" style="2" bestFit="1" customWidth="1"/>
    <col min="66" max="16384" width="9.140625" style="2" customWidth="1"/>
  </cols>
  <sheetData>
    <row r="1" spans="1:63" s="1" customFormat="1" ht="19.5" thickBot="1">
      <c r="A1" s="135" t="s">
        <v>0</v>
      </c>
      <c r="B1" s="130" t="s">
        <v>28</v>
      </c>
      <c r="C1" s="121" t="s">
        <v>131</v>
      </c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 s="122"/>
      <c r="BF1" s="122"/>
      <c r="BG1" s="122"/>
      <c r="BH1" s="122"/>
      <c r="BI1" s="122"/>
      <c r="BJ1" s="122"/>
      <c r="BK1" s="123"/>
    </row>
    <row r="2" spans="1:256" s="6" customFormat="1" ht="18.75" customHeight="1" thickBot="1">
      <c r="A2" s="136"/>
      <c r="B2" s="131"/>
      <c r="C2" s="118" t="s">
        <v>27</v>
      </c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20"/>
      <c r="W2" s="118" t="s">
        <v>25</v>
      </c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  <c r="AO2" s="119"/>
      <c r="AP2" s="120"/>
      <c r="AQ2" s="118" t="s">
        <v>26</v>
      </c>
      <c r="AR2" s="119"/>
      <c r="AS2" s="119"/>
      <c r="AT2" s="119"/>
      <c r="AU2" s="119"/>
      <c r="AV2" s="119"/>
      <c r="AW2" s="119"/>
      <c r="AX2" s="119"/>
      <c r="AY2" s="119"/>
      <c r="AZ2" s="119"/>
      <c r="BA2" s="119"/>
      <c r="BB2" s="119"/>
      <c r="BC2" s="119"/>
      <c r="BD2" s="119"/>
      <c r="BE2" s="119"/>
      <c r="BF2" s="119"/>
      <c r="BG2" s="119"/>
      <c r="BH2" s="119"/>
      <c r="BI2" s="119"/>
      <c r="BJ2" s="120"/>
      <c r="BK2" s="132" t="s">
        <v>23</v>
      </c>
      <c r="FS2" s="152"/>
      <c r="FT2" s="152"/>
      <c r="FU2" s="152"/>
      <c r="FV2" s="152"/>
      <c r="FW2" s="152"/>
      <c r="FX2" s="152"/>
      <c r="FY2" s="152"/>
      <c r="FZ2" s="152"/>
      <c r="GA2" s="152"/>
      <c r="GB2" s="152"/>
      <c r="GC2" s="152"/>
      <c r="GD2" s="152"/>
      <c r="GE2" s="152"/>
      <c r="GF2" s="152"/>
      <c r="GG2" s="152"/>
      <c r="GH2" s="152"/>
      <c r="GI2" s="152"/>
      <c r="GJ2" s="152"/>
      <c r="GK2" s="152"/>
      <c r="GL2" s="152"/>
      <c r="GM2" s="152"/>
      <c r="GN2" s="152"/>
      <c r="GO2" s="152"/>
      <c r="GP2" s="152"/>
      <c r="GQ2" s="152"/>
      <c r="GR2" s="152"/>
      <c r="GS2" s="152"/>
      <c r="GT2" s="152"/>
      <c r="GU2" s="152"/>
      <c r="GV2" s="152"/>
      <c r="GW2" s="152"/>
      <c r="GX2" s="152"/>
      <c r="GY2" s="152"/>
      <c r="GZ2" s="152"/>
      <c r="HA2" s="152"/>
      <c r="HB2" s="152"/>
      <c r="HC2" s="152"/>
      <c r="HD2" s="152"/>
      <c r="HE2" s="152"/>
      <c r="HF2" s="152"/>
      <c r="HG2" s="152"/>
      <c r="HH2" s="152"/>
      <c r="HI2" s="152"/>
      <c r="HJ2" s="152"/>
      <c r="HK2" s="152"/>
      <c r="HL2" s="152"/>
      <c r="HM2" s="152"/>
      <c r="HN2" s="152"/>
      <c r="HO2" s="152"/>
      <c r="HP2" s="152"/>
      <c r="HQ2" s="152"/>
      <c r="HR2" s="152"/>
      <c r="HS2" s="152"/>
      <c r="HT2" s="152"/>
      <c r="HU2" s="152"/>
      <c r="HV2" s="152"/>
      <c r="HW2" s="152"/>
      <c r="HX2" s="152"/>
      <c r="HY2" s="152"/>
      <c r="HZ2" s="152"/>
      <c r="IA2" s="152"/>
      <c r="IB2" s="152"/>
      <c r="IC2" s="152"/>
      <c r="ID2" s="152"/>
      <c r="IE2" s="152"/>
      <c r="IF2" s="152"/>
      <c r="IG2" s="152"/>
      <c r="IH2" s="152"/>
      <c r="II2" s="152"/>
      <c r="IJ2" s="152"/>
      <c r="IK2" s="152"/>
      <c r="IL2" s="152"/>
      <c r="IM2" s="152"/>
      <c r="IN2" s="152"/>
      <c r="IO2" s="152"/>
      <c r="IP2" s="152"/>
      <c r="IQ2" s="152"/>
      <c r="IR2" s="152"/>
      <c r="IS2" s="152"/>
      <c r="IT2" s="152"/>
      <c r="IU2" s="152"/>
      <c r="IV2" s="152"/>
    </row>
    <row r="3" spans="1:256" s="7" customFormat="1" ht="15.75" thickBot="1">
      <c r="A3" s="136"/>
      <c r="B3" s="131"/>
      <c r="C3" s="115" t="s">
        <v>112</v>
      </c>
      <c r="D3" s="116"/>
      <c r="E3" s="116"/>
      <c r="F3" s="116"/>
      <c r="G3" s="116"/>
      <c r="H3" s="116"/>
      <c r="I3" s="116"/>
      <c r="J3" s="116"/>
      <c r="K3" s="116"/>
      <c r="L3" s="117"/>
      <c r="M3" s="115" t="s">
        <v>113</v>
      </c>
      <c r="N3" s="116"/>
      <c r="O3" s="116"/>
      <c r="P3" s="116"/>
      <c r="Q3" s="116"/>
      <c r="R3" s="116"/>
      <c r="S3" s="116"/>
      <c r="T3" s="116"/>
      <c r="U3" s="116"/>
      <c r="V3" s="117"/>
      <c r="W3" s="115" t="s">
        <v>112</v>
      </c>
      <c r="X3" s="116"/>
      <c r="Y3" s="116"/>
      <c r="Z3" s="116"/>
      <c r="AA3" s="116"/>
      <c r="AB3" s="116"/>
      <c r="AC3" s="116"/>
      <c r="AD3" s="116"/>
      <c r="AE3" s="116"/>
      <c r="AF3" s="117"/>
      <c r="AG3" s="115" t="s">
        <v>113</v>
      </c>
      <c r="AH3" s="116"/>
      <c r="AI3" s="116"/>
      <c r="AJ3" s="116"/>
      <c r="AK3" s="116"/>
      <c r="AL3" s="116"/>
      <c r="AM3" s="116"/>
      <c r="AN3" s="116"/>
      <c r="AO3" s="116"/>
      <c r="AP3" s="117"/>
      <c r="AQ3" s="115" t="s">
        <v>112</v>
      </c>
      <c r="AR3" s="116"/>
      <c r="AS3" s="116"/>
      <c r="AT3" s="116"/>
      <c r="AU3" s="116"/>
      <c r="AV3" s="116"/>
      <c r="AW3" s="116"/>
      <c r="AX3" s="116"/>
      <c r="AY3" s="116"/>
      <c r="AZ3" s="117"/>
      <c r="BA3" s="115" t="s">
        <v>113</v>
      </c>
      <c r="BB3" s="116"/>
      <c r="BC3" s="116"/>
      <c r="BD3" s="116"/>
      <c r="BE3" s="116"/>
      <c r="BF3" s="116"/>
      <c r="BG3" s="116"/>
      <c r="BH3" s="116"/>
      <c r="BI3" s="116"/>
      <c r="BJ3" s="117"/>
      <c r="BK3" s="133"/>
      <c r="FS3" s="153"/>
      <c r="FT3" s="153"/>
      <c r="FU3" s="153"/>
      <c r="FV3" s="153"/>
      <c r="FW3" s="153"/>
      <c r="FX3" s="153"/>
      <c r="FY3" s="153"/>
      <c r="FZ3" s="153"/>
      <c r="GA3" s="153"/>
      <c r="GB3" s="153"/>
      <c r="GC3" s="153"/>
      <c r="GD3" s="153"/>
      <c r="GE3" s="153"/>
      <c r="GF3" s="153"/>
      <c r="GG3" s="153"/>
      <c r="GH3" s="153"/>
      <c r="GI3" s="153"/>
      <c r="GJ3" s="153"/>
      <c r="GK3" s="153"/>
      <c r="GL3" s="153"/>
      <c r="GM3" s="153"/>
      <c r="GN3" s="153"/>
      <c r="GO3" s="153"/>
      <c r="GP3" s="153"/>
      <c r="GQ3" s="153"/>
      <c r="GR3" s="153"/>
      <c r="GS3" s="153"/>
      <c r="GT3" s="153"/>
      <c r="GU3" s="153"/>
      <c r="GV3" s="153"/>
      <c r="GW3" s="153"/>
      <c r="GX3" s="153"/>
      <c r="GY3" s="153"/>
      <c r="GZ3" s="153"/>
      <c r="HA3" s="153"/>
      <c r="HB3" s="153"/>
      <c r="HC3" s="153"/>
      <c r="HD3" s="153"/>
      <c r="HE3" s="153"/>
      <c r="HF3" s="153"/>
      <c r="HG3" s="153"/>
      <c r="HH3" s="153"/>
      <c r="HI3" s="153"/>
      <c r="HJ3" s="153"/>
      <c r="HK3" s="153"/>
      <c r="HL3" s="153"/>
      <c r="HM3" s="153"/>
      <c r="HN3" s="153"/>
      <c r="HO3" s="153"/>
      <c r="HP3" s="153"/>
      <c r="HQ3" s="153"/>
      <c r="HR3" s="153"/>
      <c r="HS3" s="153"/>
      <c r="HT3" s="153"/>
      <c r="HU3" s="153"/>
      <c r="HV3" s="153"/>
      <c r="HW3" s="153"/>
      <c r="HX3" s="153"/>
      <c r="HY3" s="153"/>
      <c r="HZ3" s="153"/>
      <c r="IA3" s="153"/>
      <c r="IB3" s="153"/>
      <c r="IC3" s="153"/>
      <c r="ID3" s="153"/>
      <c r="IE3" s="153"/>
      <c r="IF3" s="153"/>
      <c r="IG3" s="153"/>
      <c r="IH3" s="153"/>
      <c r="II3" s="153"/>
      <c r="IJ3" s="153"/>
      <c r="IK3" s="153"/>
      <c r="IL3" s="153"/>
      <c r="IM3" s="153"/>
      <c r="IN3" s="153"/>
      <c r="IO3" s="153"/>
      <c r="IP3" s="153"/>
      <c r="IQ3" s="153"/>
      <c r="IR3" s="153"/>
      <c r="IS3" s="153"/>
      <c r="IT3" s="153"/>
      <c r="IU3" s="153"/>
      <c r="IV3" s="153"/>
    </row>
    <row r="4" spans="1:256" s="7" customFormat="1" ht="15">
      <c r="A4" s="136"/>
      <c r="B4" s="131"/>
      <c r="C4" s="124" t="s">
        <v>34</v>
      </c>
      <c r="D4" s="125"/>
      <c r="E4" s="125"/>
      <c r="F4" s="125"/>
      <c r="G4" s="126"/>
      <c r="H4" s="127" t="s">
        <v>35</v>
      </c>
      <c r="I4" s="128"/>
      <c r="J4" s="128"/>
      <c r="K4" s="128"/>
      <c r="L4" s="129"/>
      <c r="M4" s="124" t="s">
        <v>34</v>
      </c>
      <c r="N4" s="125"/>
      <c r="O4" s="125"/>
      <c r="P4" s="125"/>
      <c r="Q4" s="126"/>
      <c r="R4" s="127" t="s">
        <v>35</v>
      </c>
      <c r="S4" s="128"/>
      <c r="T4" s="128"/>
      <c r="U4" s="128"/>
      <c r="V4" s="129"/>
      <c r="W4" s="124" t="s">
        <v>34</v>
      </c>
      <c r="X4" s="125"/>
      <c r="Y4" s="125"/>
      <c r="Z4" s="125"/>
      <c r="AA4" s="126"/>
      <c r="AB4" s="127" t="s">
        <v>35</v>
      </c>
      <c r="AC4" s="128"/>
      <c r="AD4" s="128"/>
      <c r="AE4" s="128"/>
      <c r="AF4" s="129"/>
      <c r="AG4" s="124" t="s">
        <v>34</v>
      </c>
      <c r="AH4" s="125"/>
      <c r="AI4" s="125"/>
      <c r="AJ4" s="125"/>
      <c r="AK4" s="126"/>
      <c r="AL4" s="127" t="s">
        <v>35</v>
      </c>
      <c r="AM4" s="128"/>
      <c r="AN4" s="128"/>
      <c r="AO4" s="128"/>
      <c r="AP4" s="129"/>
      <c r="AQ4" s="124" t="s">
        <v>34</v>
      </c>
      <c r="AR4" s="125"/>
      <c r="AS4" s="125"/>
      <c r="AT4" s="125"/>
      <c r="AU4" s="126"/>
      <c r="AV4" s="127" t="s">
        <v>35</v>
      </c>
      <c r="AW4" s="128"/>
      <c r="AX4" s="128"/>
      <c r="AY4" s="128"/>
      <c r="AZ4" s="129"/>
      <c r="BA4" s="124" t="s">
        <v>34</v>
      </c>
      <c r="BB4" s="125"/>
      <c r="BC4" s="125"/>
      <c r="BD4" s="125"/>
      <c r="BE4" s="126"/>
      <c r="BF4" s="127" t="s">
        <v>35</v>
      </c>
      <c r="BG4" s="128"/>
      <c r="BH4" s="128"/>
      <c r="BI4" s="128"/>
      <c r="BJ4" s="129"/>
      <c r="BK4" s="133"/>
      <c r="FS4" s="153"/>
      <c r="FT4" s="153"/>
      <c r="FU4" s="153"/>
      <c r="FV4" s="153"/>
      <c r="FW4" s="153"/>
      <c r="FX4" s="153"/>
      <c r="FY4" s="153"/>
      <c r="FZ4" s="153"/>
      <c r="GA4" s="153"/>
      <c r="GB4" s="153"/>
      <c r="GC4" s="153"/>
      <c r="GD4" s="153"/>
      <c r="GE4" s="153"/>
      <c r="GF4" s="153"/>
      <c r="GG4" s="153"/>
      <c r="GH4" s="153"/>
      <c r="GI4" s="153"/>
      <c r="GJ4" s="153"/>
      <c r="GK4" s="153"/>
      <c r="GL4" s="153"/>
      <c r="GM4" s="153"/>
      <c r="GN4" s="153"/>
      <c r="GO4" s="153"/>
      <c r="GP4" s="153"/>
      <c r="GQ4" s="153"/>
      <c r="GR4" s="153"/>
      <c r="GS4" s="153"/>
      <c r="GT4" s="153"/>
      <c r="GU4" s="153"/>
      <c r="GV4" s="153"/>
      <c r="GW4" s="153"/>
      <c r="GX4" s="153"/>
      <c r="GY4" s="153"/>
      <c r="GZ4" s="153"/>
      <c r="HA4" s="153"/>
      <c r="HB4" s="153"/>
      <c r="HC4" s="153"/>
      <c r="HD4" s="153"/>
      <c r="HE4" s="153"/>
      <c r="HF4" s="153"/>
      <c r="HG4" s="153"/>
      <c r="HH4" s="153"/>
      <c r="HI4" s="153"/>
      <c r="HJ4" s="153"/>
      <c r="HK4" s="153"/>
      <c r="HL4" s="153"/>
      <c r="HM4" s="153"/>
      <c r="HN4" s="153"/>
      <c r="HO4" s="153"/>
      <c r="HP4" s="153"/>
      <c r="HQ4" s="153"/>
      <c r="HR4" s="153"/>
      <c r="HS4" s="153"/>
      <c r="HT4" s="153"/>
      <c r="HU4" s="153"/>
      <c r="HV4" s="153"/>
      <c r="HW4" s="153"/>
      <c r="HX4" s="153"/>
      <c r="HY4" s="153"/>
      <c r="HZ4" s="153"/>
      <c r="IA4" s="153"/>
      <c r="IB4" s="153"/>
      <c r="IC4" s="153"/>
      <c r="ID4" s="153"/>
      <c r="IE4" s="153"/>
      <c r="IF4" s="153"/>
      <c r="IG4" s="153"/>
      <c r="IH4" s="153"/>
      <c r="II4" s="153"/>
      <c r="IJ4" s="153"/>
      <c r="IK4" s="153"/>
      <c r="IL4" s="153"/>
      <c r="IM4" s="153"/>
      <c r="IN4" s="153"/>
      <c r="IO4" s="153"/>
      <c r="IP4" s="153"/>
      <c r="IQ4" s="153"/>
      <c r="IR4" s="153"/>
      <c r="IS4" s="153"/>
      <c r="IT4" s="153"/>
      <c r="IU4" s="153"/>
      <c r="IV4" s="153"/>
    </row>
    <row r="5" spans="1:256" s="5" customFormat="1" ht="15" customHeight="1">
      <c r="A5" s="136"/>
      <c r="B5" s="131"/>
      <c r="C5" s="64">
        <v>1</v>
      </c>
      <c r="D5" s="65">
        <v>2</v>
      </c>
      <c r="E5" s="65">
        <v>3</v>
      </c>
      <c r="F5" s="65">
        <v>4</v>
      </c>
      <c r="G5" s="66">
        <v>5</v>
      </c>
      <c r="H5" s="64">
        <v>1</v>
      </c>
      <c r="I5" s="65">
        <v>2</v>
      </c>
      <c r="J5" s="65">
        <v>3</v>
      </c>
      <c r="K5" s="65">
        <v>4</v>
      </c>
      <c r="L5" s="66">
        <v>5</v>
      </c>
      <c r="M5" s="64">
        <v>1</v>
      </c>
      <c r="N5" s="65">
        <v>2</v>
      </c>
      <c r="O5" s="65">
        <v>3</v>
      </c>
      <c r="P5" s="65">
        <v>4</v>
      </c>
      <c r="Q5" s="66">
        <v>5</v>
      </c>
      <c r="R5" s="64">
        <v>1</v>
      </c>
      <c r="S5" s="65">
        <v>2</v>
      </c>
      <c r="T5" s="65">
        <v>3</v>
      </c>
      <c r="U5" s="65">
        <v>4</v>
      </c>
      <c r="V5" s="66">
        <v>5</v>
      </c>
      <c r="W5" s="64">
        <v>1</v>
      </c>
      <c r="X5" s="65">
        <v>2</v>
      </c>
      <c r="Y5" s="65">
        <v>3</v>
      </c>
      <c r="Z5" s="65">
        <v>4</v>
      </c>
      <c r="AA5" s="66">
        <v>5</v>
      </c>
      <c r="AB5" s="64">
        <v>1</v>
      </c>
      <c r="AC5" s="65">
        <v>2</v>
      </c>
      <c r="AD5" s="65">
        <v>3</v>
      </c>
      <c r="AE5" s="65">
        <v>4</v>
      </c>
      <c r="AF5" s="66">
        <v>5</v>
      </c>
      <c r="AG5" s="64">
        <v>1</v>
      </c>
      <c r="AH5" s="65">
        <v>2</v>
      </c>
      <c r="AI5" s="65">
        <v>3</v>
      </c>
      <c r="AJ5" s="65">
        <v>4</v>
      </c>
      <c r="AK5" s="66">
        <v>5</v>
      </c>
      <c r="AL5" s="64">
        <v>1</v>
      </c>
      <c r="AM5" s="65">
        <v>2</v>
      </c>
      <c r="AN5" s="65">
        <v>3</v>
      </c>
      <c r="AO5" s="65">
        <v>4</v>
      </c>
      <c r="AP5" s="66">
        <v>5</v>
      </c>
      <c r="AQ5" s="64">
        <v>1</v>
      </c>
      <c r="AR5" s="65">
        <v>2</v>
      </c>
      <c r="AS5" s="65">
        <v>3</v>
      </c>
      <c r="AT5" s="65">
        <v>4</v>
      </c>
      <c r="AU5" s="66">
        <v>5</v>
      </c>
      <c r="AV5" s="64">
        <v>1</v>
      </c>
      <c r="AW5" s="65">
        <v>2</v>
      </c>
      <c r="AX5" s="65">
        <v>3</v>
      </c>
      <c r="AY5" s="65">
        <v>4</v>
      </c>
      <c r="AZ5" s="66">
        <v>5</v>
      </c>
      <c r="BA5" s="64">
        <v>1</v>
      </c>
      <c r="BB5" s="65">
        <v>2</v>
      </c>
      <c r="BC5" s="65">
        <v>3</v>
      </c>
      <c r="BD5" s="65">
        <v>4</v>
      </c>
      <c r="BE5" s="66">
        <v>5</v>
      </c>
      <c r="BF5" s="64">
        <v>1</v>
      </c>
      <c r="BG5" s="65">
        <v>2</v>
      </c>
      <c r="BH5" s="65">
        <v>3</v>
      </c>
      <c r="BI5" s="65">
        <v>4</v>
      </c>
      <c r="BJ5" s="66">
        <v>5</v>
      </c>
      <c r="BK5" s="134"/>
      <c r="FS5" s="154"/>
      <c r="FT5" s="154"/>
      <c r="FU5" s="154"/>
      <c r="FV5" s="154"/>
      <c r="FW5" s="154"/>
      <c r="FX5" s="154"/>
      <c r="FY5" s="154"/>
      <c r="FZ5" s="154"/>
      <c r="GA5" s="154"/>
      <c r="GB5" s="154"/>
      <c r="GC5" s="154"/>
      <c r="GD5" s="154"/>
      <c r="GE5" s="154"/>
      <c r="GF5" s="154"/>
      <c r="GG5" s="154"/>
      <c r="GH5" s="154"/>
      <c r="GI5" s="154"/>
      <c r="GJ5" s="154"/>
      <c r="GK5" s="154"/>
      <c r="GL5" s="154"/>
      <c r="GM5" s="154"/>
      <c r="GN5" s="154"/>
      <c r="GO5" s="154"/>
      <c r="GP5" s="154"/>
      <c r="GQ5" s="154"/>
      <c r="GR5" s="154"/>
      <c r="GS5" s="154"/>
      <c r="GT5" s="154"/>
      <c r="GU5" s="154"/>
      <c r="GV5" s="154"/>
      <c r="GW5" s="154"/>
      <c r="GX5" s="154"/>
      <c r="GY5" s="154"/>
      <c r="GZ5" s="154"/>
      <c r="HA5" s="154"/>
      <c r="HB5" s="154"/>
      <c r="HC5" s="154"/>
      <c r="HD5" s="154"/>
      <c r="HE5" s="154"/>
      <c r="HF5" s="154"/>
      <c r="HG5" s="154"/>
      <c r="HH5" s="154"/>
      <c r="HI5" s="154"/>
      <c r="HJ5" s="154"/>
      <c r="HK5" s="154"/>
      <c r="HL5" s="154"/>
      <c r="HM5" s="154"/>
      <c r="HN5" s="154"/>
      <c r="HO5" s="154"/>
      <c r="HP5" s="154"/>
      <c r="HQ5" s="154"/>
      <c r="HR5" s="154"/>
      <c r="HS5" s="154"/>
      <c r="HT5" s="154"/>
      <c r="HU5" s="154"/>
      <c r="HV5" s="154"/>
      <c r="HW5" s="154"/>
      <c r="HX5" s="154"/>
      <c r="HY5" s="154"/>
      <c r="HZ5" s="154"/>
      <c r="IA5" s="154"/>
      <c r="IB5" s="154"/>
      <c r="IC5" s="154"/>
      <c r="ID5" s="154"/>
      <c r="IE5" s="154"/>
      <c r="IF5" s="154"/>
      <c r="IG5" s="154"/>
      <c r="IH5" s="154"/>
      <c r="II5" s="154"/>
      <c r="IJ5" s="154"/>
      <c r="IK5" s="154"/>
      <c r="IL5" s="154"/>
      <c r="IM5" s="154"/>
      <c r="IN5" s="154"/>
      <c r="IO5" s="154"/>
      <c r="IP5" s="154"/>
      <c r="IQ5" s="154"/>
      <c r="IR5" s="154"/>
      <c r="IS5" s="154"/>
      <c r="IT5" s="154"/>
      <c r="IU5" s="154"/>
      <c r="IV5" s="154"/>
    </row>
    <row r="6" spans="1:256" ht="12.75">
      <c r="A6" s="8" t="s">
        <v>0</v>
      </c>
      <c r="B6" s="14" t="s">
        <v>6</v>
      </c>
      <c r="C6" s="112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4"/>
      <c r="FS6" s="42"/>
      <c r="FT6" s="42"/>
      <c r="FU6" s="42"/>
      <c r="FV6" s="42"/>
      <c r="FW6" s="42"/>
      <c r="FX6" s="42"/>
      <c r="FY6" s="42"/>
      <c r="FZ6" s="42"/>
      <c r="GA6" s="42"/>
      <c r="GB6" s="42"/>
      <c r="GC6" s="42"/>
      <c r="GD6" s="42"/>
      <c r="GE6" s="42"/>
      <c r="GF6" s="42"/>
      <c r="GG6" s="42"/>
      <c r="GH6" s="42"/>
      <c r="GI6" s="42"/>
      <c r="GJ6" s="42"/>
      <c r="GK6" s="42"/>
      <c r="GL6" s="42"/>
      <c r="GM6" s="42"/>
      <c r="GN6" s="42"/>
      <c r="GO6" s="42"/>
      <c r="GP6" s="42"/>
      <c r="GQ6" s="42"/>
      <c r="GR6" s="42"/>
      <c r="GS6" s="42"/>
      <c r="GT6" s="42"/>
      <c r="GU6" s="42"/>
      <c r="GV6" s="42"/>
      <c r="GW6" s="42"/>
      <c r="GX6" s="42"/>
      <c r="GY6" s="42"/>
      <c r="GZ6" s="42"/>
      <c r="HA6" s="42"/>
      <c r="HB6" s="42"/>
      <c r="HC6" s="42"/>
      <c r="HD6" s="42"/>
      <c r="HE6" s="42"/>
      <c r="HF6" s="42"/>
      <c r="HG6" s="42"/>
      <c r="HH6" s="42"/>
      <c r="HI6" s="42"/>
      <c r="HJ6" s="42"/>
      <c r="HK6" s="42"/>
      <c r="HL6" s="42"/>
      <c r="HM6" s="42"/>
      <c r="HN6" s="42"/>
      <c r="HO6" s="42"/>
      <c r="HP6" s="42"/>
      <c r="HQ6" s="42"/>
      <c r="HR6" s="42"/>
      <c r="HS6" s="42"/>
      <c r="HT6" s="42"/>
      <c r="HU6" s="42"/>
      <c r="HV6" s="42"/>
      <c r="HW6" s="42"/>
      <c r="HX6" s="42"/>
      <c r="HY6" s="42"/>
      <c r="HZ6" s="42"/>
      <c r="IA6" s="42"/>
      <c r="IB6" s="42"/>
      <c r="IC6" s="42"/>
      <c r="ID6" s="42"/>
      <c r="IE6" s="42"/>
      <c r="IF6" s="42"/>
      <c r="IG6" s="42"/>
      <c r="IH6" s="42"/>
      <c r="II6" s="42"/>
      <c r="IJ6" s="42"/>
      <c r="IK6" s="42"/>
      <c r="IL6" s="42"/>
      <c r="IM6" s="42"/>
      <c r="IN6" s="42"/>
      <c r="IO6" s="42"/>
      <c r="IP6" s="42"/>
      <c r="IQ6" s="42"/>
      <c r="IR6" s="42"/>
      <c r="IS6" s="42"/>
      <c r="IT6" s="42"/>
      <c r="IU6" s="42"/>
      <c r="IV6" s="42"/>
    </row>
    <row r="7" spans="1:256" ht="12.75">
      <c r="A7" s="8" t="s">
        <v>75</v>
      </c>
      <c r="B7" s="15" t="s">
        <v>12</v>
      </c>
      <c r="C7" s="82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4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42"/>
      <c r="EN7" s="42"/>
      <c r="EO7" s="42"/>
      <c r="EP7" s="42"/>
      <c r="EQ7" s="42"/>
      <c r="ER7" s="42"/>
      <c r="ES7" s="42"/>
      <c r="ET7" s="42"/>
      <c r="EU7" s="42"/>
      <c r="EV7" s="42"/>
      <c r="EW7" s="42"/>
      <c r="EX7" s="42"/>
      <c r="EY7" s="42"/>
      <c r="EZ7" s="42"/>
      <c r="FA7" s="42"/>
      <c r="FB7" s="42"/>
      <c r="FC7" s="42"/>
      <c r="FD7" s="42"/>
      <c r="FE7" s="42"/>
      <c r="FF7" s="42"/>
      <c r="FG7" s="42"/>
      <c r="FH7" s="42"/>
      <c r="FI7" s="42"/>
      <c r="FJ7" s="42"/>
      <c r="FK7" s="42"/>
      <c r="FL7" s="42"/>
      <c r="FM7" s="42"/>
      <c r="FN7" s="42"/>
      <c r="FO7" s="42"/>
      <c r="FP7" s="42"/>
      <c r="FQ7" s="42"/>
      <c r="FR7" s="42"/>
      <c r="FS7" s="42"/>
      <c r="FT7" s="42"/>
      <c r="FU7" s="42"/>
      <c r="FV7" s="42"/>
      <c r="FW7" s="42"/>
      <c r="FX7" s="42"/>
      <c r="FY7" s="42"/>
      <c r="FZ7" s="42"/>
      <c r="GA7" s="42"/>
      <c r="GB7" s="42"/>
      <c r="GC7" s="42"/>
      <c r="GD7" s="42"/>
      <c r="GE7" s="42"/>
      <c r="GF7" s="42"/>
      <c r="GG7" s="42"/>
      <c r="GH7" s="42"/>
      <c r="GI7" s="42"/>
      <c r="GJ7" s="42"/>
      <c r="GK7" s="42"/>
      <c r="GL7" s="42"/>
      <c r="GM7" s="42"/>
      <c r="GN7" s="42"/>
      <c r="GO7" s="42"/>
      <c r="GP7" s="42"/>
      <c r="GQ7" s="42"/>
      <c r="GR7" s="42"/>
      <c r="GS7" s="42"/>
      <c r="GT7" s="42"/>
      <c r="GU7" s="42"/>
      <c r="GV7" s="42"/>
      <c r="GW7" s="42"/>
      <c r="GX7" s="42"/>
      <c r="GY7" s="42"/>
      <c r="GZ7" s="42"/>
      <c r="HA7" s="42"/>
      <c r="HB7" s="42"/>
      <c r="HC7" s="42"/>
      <c r="HD7" s="42"/>
      <c r="HE7" s="42"/>
      <c r="HF7" s="42"/>
      <c r="HG7" s="42"/>
      <c r="HH7" s="42"/>
      <c r="HI7" s="42"/>
      <c r="HJ7" s="42"/>
      <c r="HK7" s="42"/>
      <c r="HL7" s="42"/>
      <c r="HM7" s="42"/>
      <c r="HN7" s="42"/>
      <c r="HO7" s="42"/>
      <c r="HP7" s="42"/>
      <c r="HQ7" s="42"/>
      <c r="HR7" s="42"/>
      <c r="HS7" s="42"/>
      <c r="HT7" s="42"/>
      <c r="HU7" s="42"/>
      <c r="HV7" s="42"/>
      <c r="HW7" s="42"/>
      <c r="HX7" s="42"/>
      <c r="HY7" s="42"/>
      <c r="HZ7" s="42"/>
      <c r="IA7" s="42"/>
      <c r="IB7" s="42"/>
      <c r="IC7" s="42"/>
      <c r="ID7" s="42"/>
      <c r="IE7" s="42"/>
      <c r="IF7" s="42"/>
      <c r="IG7" s="42"/>
      <c r="IH7" s="42"/>
      <c r="II7" s="42"/>
      <c r="IJ7" s="42"/>
      <c r="IK7" s="42"/>
      <c r="IL7" s="42"/>
      <c r="IM7" s="42"/>
      <c r="IN7" s="42"/>
      <c r="IO7" s="42"/>
      <c r="IP7" s="42"/>
      <c r="IQ7" s="42"/>
      <c r="IR7" s="42"/>
      <c r="IS7" s="42"/>
      <c r="IT7" s="42"/>
      <c r="IU7" s="42"/>
      <c r="IV7" s="42"/>
    </row>
    <row r="8" spans="1:256" s="26" customFormat="1" ht="12.75">
      <c r="A8" s="24"/>
      <c r="B8" s="25" t="s">
        <v>126</v>
      </c>
      <c r="C8" s="89">
        <v>0</v>
      </c>
      <c r="D8" s="90">
        <v>172.2682622915482</v>
      </c>
      <c r="E8" s="90">
        <v>0</v>
      </c>
      <c r="F8" s="90">
        <v>0</v>
      </c>
      <c r="G8" s="91">
        <v>0</v>
      </c>
      <c r="H8" s="92">
        <v>17.897715510148007</v>
      </c>
      <c r="I8" s="90">
        <v>263.8736750777081</v>
      </c>
      <c r="J8" s="90">
        <v>0</v>
      </c>
      <c r="K8" s="90">
        <v>0</v>
      </c>
      <c r="L8" s="91">
        <v>137.94444076618598</v>
      </c>
      <c r="M8" s="92">
        <v>0</v>
      </c>
      <c r="N8" s="90">
        <v>0</v>
      </c>
      <c r="O8" s="90">
        <v>0</v>
      </c>
      <c r="P8" s="90">
        <v>0</v>
      </c>
      <c r="Q8" s="91">
        <v>0</v>
      </c>
      <c r="R8" s="92">
        <v>5.541963578151895</v>
      </c>
      <c r="S8" s="90">
        <v>0.545048077483</v>
      </c>
      <c r="T8" s="90">
        <v>0</v>
      </c>
      <c r="U8" s="90">
        <v>0</v>
      </c>
      <c r="V8" s="91">
        <v>16.0722275221593</v>
      </c>
      <c r="W8" s="92">
        <v>0</v>
      </c>
      <c r="X8" s="90">
        <v>0</v>
      </c>
      <c r="Y8" s="90">
        <v>0</v>
      </c>
      <c r="Z8" s="90">
        <v>0</v>
      </c>
      <c r="AA8" s="91">
        <v>0</v>
      </c>
      <c r="AB8" s="92">
        <v>0.0415048832255</v>
      </c>
      <c r="AC8" s="90">
        <v>1.1304570728062</v>
      </c>
      <c r="AD8" s="90">
        <v>0</v>
      </c>
      <c r="AE8" s="90">
        <v>0</v>
      </c>
      <c r="AF8" s="91">
        <v>5.0080628212575</v>
      </c>
      <c r="AG8" s="92">
        <v>0</v>
      </c>
      <c r="AH8" s="90">
        <v>0</v>
      </c>
      <c r="AI8" s="90">
        <v>0</v>
      </c>
      <c r="AJ8" s="90">
        <v>0</v>
      </c>
      <c r="AK8" s="91">
        <v>0</v>
      </c>
      <c r="AL8" s="92">
        <v>0</v>
      </c>
      <c r="AM8" s="90">
        <v>0</v>
      </c>
      <c r="AN8" s="90">
        <v>0</v>
      </c>
      <c r="AO8" s="90">
        <v>0</v>
      </c>
      <c r="AP8" s="91">
        <v>0</v>
      </c>
      <c r="AQ8" s="92">
        <v>0</v>
      </c>
      <c r="AR8" s="90">
        <v>0</v>
      </c>
      <c r="AS8" s="90">
        <v>0</v>
      </c>
      <c r="AT8" s="90">
        <v>0</v>
      </c>
      <c r="AU8" s="91">
        <v>0</v>
      </c>
      <c r="AV8" s="92">
        <v>51.30842456183234</v>
      </c>
      <c r="AW8" s="90">
        <v>29.057813739374712</v>
      </c>
      <c r="AX8" s="90">
        <v>0</v>
      </c>
      <c r="AY8" s="90">
        <v>0</v>
      </c>
      <c r="AZ8" s="91">
        <v>210.85892855145286</v>
      </c>
      <c r="BA8" s="92">
        <v>0</v>
      </c>
      <c r="BB8" s="90">
        <v>0</v>
      </c>
      <c r="BC8" s="90">
        <v>0</v>
      </c>
      <c r="BD8" s="90">
        <v>0</v>
      </c>
      <c r="BE8" s="91">
        <v>0</v>
      </c>
      <c r="BF8" s="92">
        <v>15.237421756334703</v>
      </c>
      <c r="BG8" s="90">
        <v>4.2760261147708</v>
      </c>
      <c r="BH8" s="90">
        <v>0</v>
      </c>
      <c r="BI8" s="90">
        <v>0</v>
      </c>
      <c r="BJ8" s="91">
        <v>35.66205616643188</v>
      </c>
      <c r="BK8" s="93">
        <f>SUM(C8:BJ8)</f>
        <v>966.724028490871</v>
      </c>
      <c r="BL8" s="42"/>
      <c r="BM8" s="146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/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/>
      <c r="GX8" s="42"/>
      <c r="GY8" s="42"/>
      <c r="GZ8" s="42"/>
      <c r="HA8" s="42"/>
      <c r="HB8" s="42"/>
      <c r="HC8" s="42"/>
      <c r="HD8" s="42"/>
      <c r="HE8" s="42"/>
      <c r="HF8" s="42"/>
      <c r="HG8" s="42"/>
      <c r="HH8" s="42"/>
      <c r="HI8" s="42"/>
      <c r="HJ8" s="42"/>
      <c r="HK8" s="42"/>
      <c r="HL8" s="42"/>
      <c r="HM8" s="42"/>
      <c r="HN8" s="42"/>
      <c r="HO8" s="42"/>
      <c r="HP8" s="42"/>
      <c r="HQ8" s="42"/>
      <c r="HR8" s="42"/>
      <c r="HS8" s="42"/>
      <c r="HT8" s="42"/>
      <c r="HU8" s="42"/>
      <c r="HV8" s="42"/>
      <c r="HW8" s="42"/>
      <c r="HX8" s="42"/>
      <c r="HY8" s="42"/>
      <c r="HZ8" s="42"/>
      <c r="IA8" s="42"/>
      <c r="IB8" s="42"/>
      <c r="IC8" s="42"/>
      <c r="ID8" s="42"/>
      <c r="IE8" s="42"/>
      <c r="IF8" s="42"/>
      <c r="IG8" s="42"/>
      <c r="IH8" s="42"/>
      <c r="II8" s="42"/>
      <c r="IJ8" s="42"/>
      <c r="IK8" s="42"/>
      <c r="IL8" s="42"/>
      <c r="IM8" s="42"/>
      <c r="IN8" s="42"/>
      <c r="IO8" s="42"/>
      <c r="IP8" s="42"/>
      <c r="IQ8" s="42"/>
      <c r="IR8" s="42"/>
      <c r="IS8" s="42"/>
      <c r="IT8" s="42"/>
      <c r="IU8" s="42"/>
      <c r="IV8" s="42"/>
    </row>
    <row r="9" spans="1:256" ht="12.75">
      <c r="A9" s="8"/>
      <c r="B9" s="85" t="s">
        <v>84</v>
      </c>
      <c r="C9" s="87">
        <f>SUM(C8)</f>
        <v>0</v>
      </c>
      <c r="D9" s="86">
        <f aca="true" t="shared" si="0" ref="D9:BK9">SUM(D8)</f>
        <v>172.2682622915482</v>
      </c>
      <c r="E9" s="86">
        <f t="shared" si="0"/>
        <v>0</v>
      </c>
      <c r="F9" s="86">
        <f t="shared" si="0"/>
        <v>0</v>
      </c>
      <c r="G9" s="86">
        <f t="shared" si="0"/>
        <v>0</v>
      </c>
      <c r="H9" s="86">
        <f t="shared" si="0"/>
        <v>17.897715510148007</v>
      </c>
      <c r="I9" s="86">
        <f t="shared" si="0"/>
        <v>263.8736750777081</v>
      </c>
      <c r="J9" s="86">
        <f t="shared" si="0"/>
        <v>0</v>
      </c>
      <c r="K9" s="86">
        <f t="shared" si="0"/>
        <v>0</v>
      </c>
      <c r="L9" s="86">
        <f t="shared" si="0"/>
        <v>137.94444076618598</v>
      </c>
      <c r="M9" s="86">
        <f t="shared" si="0"/>
        <v>0</v>
      </c>
      <c r="N9" s="86">
        <f t="shared" si="0"/>
        <v>0</v>
      </c>
      <c r="O9" s="86">
        <f t="shared" si="0"/>
        <v>0</v>
      </c>
      <c r="P9" s="86">
        <f t="shared" si="0"/>
        <v>0</v>
      </c>
      <c r="Q9" s="86">
        <f t="shared" si="0"/>
        <v>0</v>
      </c>
      <c r="R9" s="86">
        <f t="shared" si="0"/>
        <v>5.541963578151895</v>
      </c>
      <c r="S9" s="86">
        <f t="shared" si="0"/>
        <v>0.545048077483</v>
      </c>
      <c r="T9" s="86">
        <f t="shared" si="0"/>
        <v>0</v>
      </c>
      <c r="U9" s="86">
        <f t="shared" si="0"/>
        <v>0</v>
      </c>
      <c r="V9" s="86">
        <f t="shared" si="0"/>
        <v>16.0722275221593</v>
      </c>
      <c r="W9" s="86">
        <f t="shared" si="0"/>
        <v>0</v>
      </c>
      <c r="X9" s="86">
        <f t="shared" si="0"/>
        <v>0</v>
      </c>
      <c r="Y9" s="86">
        <f t="shared" si="0"/>
        <v>0</v>
      </c>
      <c r="Z9" s="86">
        <f t="shared" si="0"/>
        <v>0</v>
      </c>
      <c r="AA9" s="86">
        <f t="shared" si="0"/>
        <v>0</v>
      </c>
      <c r="AB9" s="86">
        <f t="shared" si="0"/>
        <v>0.0415048832255</v>
      </c>
      <c r="AC9" s="86">
        <f t="shared" si="0"/>
        <v>1.1304570728062</v>
      </c>
      <c r="AD9" s="86">
        <f t="shared" si="0"/>
        <v>0</v>
      </c>
      <c r="AE9" s="86">
        <f t="shared" si="0"/>
        <v>0</v>
      </c>
      <c r="AF9" s="86">
        <f t="shared" si="0"/>
        <v>5.0080628212575</v>
      </c>
      <c r="AG9" s="86">
        <f t="shared" si="0"/>
        <v>0</v>
      </c>
      <c r="AH9" s="86">
        <f t="shared" si="0"/>
        <v>0</v>
      </c>
      <c r="AI9" s="86">
        <f t="shared" si="0"/>
        <v>0</v>
      </c>
      <c r="AJ9" s="86">
        <f t="shared" si="0"/>
        <v>0</v>
      </c>
      <c r="AK9" s="86">
        <f t="shared" si="0"/>
        <v>0</v>
      </c>
      <c r="AL9" s="86">
        <f t="shared" si="0"/>
        <v>0</v>
      </c>
      <c r="AM9" s="86">
        <f t="shared" si="0"/>
        <v>0</v>
      </c>
      <c r="AN9" s="86">
        <f t="shared" si="0"/>
        <v>0</v>
      </c>
      <c r="AO9" s="86">
        <f t="shared" si="0"/>
        <v>0</v>
      </c>
      <c r="AP9" s="86">
        <f t="shared" si="0"/>
        <v>0</v>
      </c>
      <c r="AQ9" s="86">
        <f t="shared" si="0"/>
        <v>0</v>
      </c>
      <c r="AR9" s="86">
        <f t="shared" si="0"/>
        <v>0</v>
      </c>
      <c r="AS9" s="86">
        <f t="shared" si="0"/>
        <v>0</v>
      </c>
      <c r="AT9" s="86">
        <f t="shared" si="0"/>
        <v>0</v>
      </c>
      <c r="AU9" s="86">
        <f t="shared" si="0"/>
        <v>0</v>
      </c>
      <c r="AV9" s="86">
        <f t="shared" si="0"/>
        <v>51.30842456183234</v>
      </c>
      <c r="AW9" s="86">
        <f t="shared" si="0"/>
        <v>29.057813739374712</v>
      </c>
      <c r="AX9" s="86">
        <f t="shared" si="0"/>
        <v>0</v>
      </c>
      <c r="AY9" s="86">
        <f t="shared" si="0"/>
        <v>0</v>
      </c>
      <c r="AZ9" s="86">
        <f t="shared" si="0"/>
        <v>210.85892855145286</v>
      </c>
      <c r="BA9" s="86">
        <f t="shared" si="0"/>
        <v>0</v>
      </c>
      <c r="BB9" s="86">
        <f t="shared" si="0"/>
        <v>0</v>
      </c>
      <c r="BC9" s="86">
        <f t="shared" si="0"/>
        <v>0</v>
      </c>
      <c r="BD9" s="86">
        <f t="shared" si="0"/>
        <v>0</v>
      </c>
      <c r="BE9" s="86">
        <f t="shared" si="0"/>
        <v>0</v>
      </c>
      <c r="BF9" s="86">
        <f t="shared" si="0"/>
        <v>15.237421756334703</v>
      </c>
      <c r="BG9" s="86">
        <f t="shared" si="0"/>
        <v>4.2760261147708</v>
      </c>
      <c r="BH9" s="86">
        <f t="shared" si="0"/>
        <v>0</v>
      </c>
      <c r="BI9" s="86">
        <f t="shared" si="0"/>
        <v>0</v>
      </c>
      <c r="BJ9" s="86">
        <f t="shared" si="0"/>
        <v>35.66205616643188</v>
      </c>
      <c r="BK9" s="86">
        <f t="shared" si="0"/>
        <v>966.724028490871</v>
      </c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42"/>
      <c r="IA9" s="42"/>
      <c r="IB9" s="42"/>
      <c r="IC9" s="42"/>
      <c r="ID9" s="42"/>
      <c r="IE9" s="42"/>
      <c r="IF9" s="42"/>
      <c r="IG9" s="42"/>
      <c r="IH9" s="42"/>
      <c r="II9" s="42"/>
      <c r="IJ9" s="42"/>
      <c r="IK9" s="42"/>
      <c r="IL9" s="42"/>
      <c r="IM9" s="42"/>
      <c r="IN9" s="42"/>
      <c r="IO9" s="42"/>
      <c r="IP9" s="42"/>
      <c r="IQ9" s="42"/>
      <c r="IR9" s="42"/>
      <c r="IS9" s="42"/>
      <c r="IT9" s="42"/>
      <c r="IU9" s="42"/>
      <c r="IV9" s="42"/>
    </row>
    <row r="10" spans="1:256" ht="12.75">
      <c r="A10" s="8" t="s">
        <v>76</v>
      </c>
      <c r="B10" s="15" t="s">
        <v>3</v>
      </c>
      <c r="C10" s="112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113"/>
      <c r="BK10" s="114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42"/>
      <c r="IJ10" s="42"/>
      <c r="IK10" s="42"/>
      <c r="IL10" s="42"/>
      <c r="IM10" s="42"/>
      <c r="IN10" s="42"/>
      <c r="IO10" s="42"/>
      <c r="IP10" s="42"/>
      <c r="IQ10" s="42"/>
      <c r="IR10" s="42"/>
      <c r="IS10" s="42"/>
      <c r="IT10" s="42"/>
      <c r="IU10" s="42"/>
      <c r="IV10" s="42"/>
    </row>
    <row r="11" spans="1:256" ht="12.75">
      <c r="A11" s="8"/>
      <c r="B11" s="94" t="s">
        <v>36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98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  <c r="HT11" s="42"/>
      <c r="HU11" s="42"/>
      <c r="HV11" s="42"/>
      <c r="HW11" s="42"/>
      <c r="HX11" s="42"/>
      <c r="HY11" s="42"/>
      <c r="HZ11" s="42"/>
      <c r="IA11" s="42"/>
      <c r="IB11" s="42"/>
      <c r="IC11" s="42"/>
      <c r="ID11" s="42"/>
      <c r="IE11" s="42"/>
      <c r="IF11" s="42"/>
      <c r="IG11" s="42"/>
      <c r="IH11" s="42"/>
      <c r="II11" s="42"/>
      <c r="IJ11" s="42"/>
      <c r="IK11" s="42"/>
      <c r="IL11" s="42"/>
      <c r="IM11" s="42"/>
      <c r="IN11" s="42"/>
      <c r="IO11" s="42"/>
      <c r="IP11" s="42"/>
      <c r="IQ11" s="42"/>
      <c r="IR11" s="42"/>
      <c r="IS11" s="42"/>
      <c r="IT11" s="42"/>
      <c r="IU11" s="42"/>
      <c r="IV11" s="42"/>
    </row>
    <row r="12" spans="1:256" ht="12.75">
      <c r="A12" s="8"/>
      <c r="B12" s="94" t="s">
        <v>85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98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/>
      <c r="HI12" s="42"/>
      <c r="HJ12" s="42"/>
      <c r="HK12" s="42"/>
      <c r="HL12" s="42"/>
      <c r="HM12" s="42"/>
      <c r="HN12" s="42"/>
      <c r="HO12" s="42"/>
      <c r="HP12" s="42"/>
      <c r="HQ12" s="42"/>
      <c r="HR12" s="42"/>
      <c r="HS12" s="42"/>
      <c r="HT12" s="42"/>
      <c r="HU12" s="42"/>
      <c r="HV12" s="42"/>
      <c r="HW12" s="42"/>
      <c r="HX12" s="42"/>
      <c r="HY12" s="42"/>
      <c r="HZ12" s="42"/>
      <c r="IA12" s="42"/>
      <c r="IB12" s="42"/>
      <c r="IC12" s="42"/>
      <c r="ID12" s="42"/>
      <c r="IE12" s="42"/>
      <c r="IF12" s="42"/>
      <c r="IG12" s="42"/>
      <c r="IH12" s="42"/>
      <c r="II12" s="42"/>
      <c r="IJ12" s="42"/>
      <c r="IK12" s="42"/>
      <c r="IL12" s="42"/>
      <c r="IM12" s="42"/>
      <c r="IN12" s="42"/>
      <c r="IO12" s="42"/>
      <c r="IP12" s="42"/>
      <c r="IQ12" s="42"/>
      <c r="IR12" s="42"/>
      <c r="IS12" s="42"/>
      <c r="IT12" s="42"/>
      <c r="IU12" s="42"/>
      <c r="IV12" s="42"/>
    </row>
    <row r="13" spans="1:256" ht="12.75">
      <c r="A13" s="8" t="s">
        <v>77</v>
      </c>
      <c r="B13" s="95" t="s">
        <v>10</v>
      </c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  <c r="AP13" s="139"/>
      <c r="AQ13" s="139"/>
      <c r="AR13" s="139"/>
      <c r="AS13" s="139"/>
      <c r="AT13" s="139"/>
      <c r="AU13" s="139"/>
      <c r="AV13" s="139"/>
      <c r="AW13" s="139"/>
      <c r="AX13" s="139"/>
      <c r="AY13" s="139"/>
      <c r="AZ13" s="139"/>
      <c r="BA13" s="139"/>
      <c r="BB13" s="139"/>
      <c r="BC13" s="139"/>
      <c r="BD13" s="139"/>
      <c r="BE13" s="139"/>
      <c r="BF13" s="139"/>
      <c r="BG13" s="139"/>
      <c r="BH13" s="139"/>
      <c r="BI13" s="139"/>
      <c r="BJ13" s="139"/>
      <c r="BK13" s="139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  <c r="HL13" s="42"/>
      <c r="HM13" s="42"/>
      <c r="HN13" s="42"/>
      <c r="HO13" s="42"/>
      <c r="HP13" s="42"/>
      <c r="HQ13" s="42"/>
      <c r="HR13" s="42"/>
      <c r="HS13" s="42"/>
      <c r="HT13" s="42"/>
      <c r="HU13" s="42"/>
      <c r="HV13" s="42"/>
      <c r="HW13" s="42"/>
      <c r="HX13" s="42"/>
      <c r="HY13" s="42"/>
      <c r="HZ13" s="42"/>
      <c r="IA13" s="42"/>
      <c r="IB13" s="42"/>
      <c r="IC13" s="42"/>
      <c r="ID13" s="42"/>
      <c r="IE13" s="42"/>
      <c r="IF13" s="42"/>
      <c r="IG13" s="42"/>
      <c r="IH13" s="42"/>
      <c r="II13" s="42"/>
      <c r="IJ13" s="42"/>
      <c r="IK13" s="42"/>
      <c r="IL13" s="42"/>
      <c r="IM13" s="42"/>
      <c r="IN13" s="42"/>
      <c r="IO13" s="42"/>
      <c r="IP13" s="42"/>
      <c r="IQ13" s="42"/>
      <c r="IR13" s="42"/>
      <c r="IS13" s="42"/>
      <c r="IT13" s="42"/>
      <c r="IU13" s="42"/>
      <c r="IV13" s="42"/>
    </row>
    <row r="14" spans="1:256" ht="12.75">
      <c r="A14" s="8"/>
      <c r="B14" s="94" t="s">
        <v>36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98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42"/>
      <c r="HS14" s="42"/>
      <c r="HT14" s="42"/>
      <c r="HU14" s="42"/>
      <c r="HV14" s="42"/>
      <c r="HW14" s="42"/>
      <c r="HX14" s="42"/>
      <c r="HY14" s="42"/>
      <c r="HZ14" s="42"/>
      <c r="IA14" s="42"/>
      <c r="IB14" s="42"/>
      <c r="IC14" s="42"/>
      <c r="ID14" s="42"/>
      <c r="IE14" s="42"/>
      <c r="IF14" s="42"/>
      <c r="IG14" s="42"/>
      <c r="IH14" s="42"/>
      <c r="II14" s="42"/>
      <c r="IJ14" s="42"/>
      <c r="IK14" s="42"/>
      <c r="IL14" s="42"/>
      <c r="IM14" s="42"/>
      <c r="IN14" s="42"/>
      <c r="IO14" s="42"/>
      <c r="IP14" s="42"/>
      <c r="IQ14" s="42"/>
      <c r="IR14" s="42"/>
      <c r="IS14" s="42"/>
      <c r="IT14" s="42"/>
      <c r="IU14" s="42"/>
      <c r="IV14" s="42"/>
    </row>
    <row r="15" spans="1:256" ht="12.75">
      <c r="A15" s="8"/>
      <c r="B15" s="94" t="s">
        <v>92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98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/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/>
      <c r="HI15" s="42"/>
      <c r="HJ15" s="42"/>
      <c r="HK15" s="42"/>
      <c r="HL15" s="42"/>
      <c r="HM15" s="42"/>
      <c r="HN15" s="42"/>
      <c r="HO15" s="42"/>
      <c r="HP15" s="42"/>
      <c r="HQ15" s="42"/>
      <c r="HR15" s="42"/>
      <c r="HS15" s="42"/>
      <c r="HT15" s="42"/>
      <c r="HU15" s="42"/>
      <c r="HV15" s="42"/>
      <c r="HW15" s="42"/>
      <c r="HX15" s="42"/>
      <c r="HY15" s="42"/>
      <c r="HZ15" s="42"/>
      <c r="IA15" s="42"/>
      <c r="IB15" s="42"/>
      <c r="IC15" s="42"/>
      <c r="ID15" s="42"/>
      <c r="IE15" s="42"/>
      <c r="IF15" s="42"/>
      <c r="IG15" s="42"/>
      <c r="IH15" s="42"/>
      <c r="II15" s="42"/>
      <c r="IJ15" s="42"/>
      <c r="IK15" s="42"/>
      <c r="IL15" s="42"/>
      <c r="IM15" s="42"/>
      <c r="IN15" s="42"/>
      <c r="IO15" s="42"/>
      <c r="IP15" s="42"/>
      <c r="IQ15" s="42"/>
      <c r="IR15" s="42"/>
      <c r="IS15" s="42"/>
      <c r="IT15" s="42"/>
      <c r="IU15" s="42"/>
      <c r="IV15" s="42"/>
    </row>
    <row r="16" spans="1:256" ht="12.75">
      <c r="A16" s="8" t="s">
        <v>78</v>
      </c>
      <c r="B16" s="95" t="s">
        <v>13</v>
      </c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  <c r="AK16" s="139"/>
      <c r="AL16" s="139"/>
      <c r="AM16" s="139"/>
      <c r="AN16" s="139"/>
      <c r="AO16" s="139"/>
      <c r="AP16" s="139"/>
      <c r="AQ16" s="139"/>
      <c r="AR16" s="139"/>
      <c r="AS16" s="139"/>
      <c r="AT16" s="139"/>
      <c r="AU16" s="139"/>
      <c r="AV16" s="139"/>
      <c r="AW16" s="139"/>
      <c r="AX16" s="139"/>
      <c r="AY16" s="139"/>
      <c r="AZ16" s="139"/>
      <c r="BA16" s="139"/>
      <c r="BB16" s="139"/>
      <c r="BC16" s="139"/>
      <c r="BD16" s="139"/>
      <c r="BE16" s="139"/>
      <c r="BF16" s="139"/>
      <c r="BG16" s="139"/>
      <c r="BH16" s="139"/>
      <c r="BI16" s="139"/>
      <c r="BJ16" s="139"/>
      <c r="BK16" s="139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/>
      <c r="GX16" s="42"/>
      <c r="GY16" s="42"/>
      <c r="GZ16" s="42"/>
      <c r="HA16" s="42"/>
      <c r="HB16" s="42"/>
      <c r="HC16" s="42"/>
      <c r="HD16" s="42"/>
      <c r="HE16" s="42"/>
      <c r="HF16" s="42"/>
      <c r="HG16" s="42"/>
      <c r="HH16" s="42"/>
      <c r="HI16" s="42"/>
      <c r="HJ16" s="42"/>
      <c r="HK16" s="42"/>
      <c r="HL16" s="42"/>
      <c r="HM16" s="42"/>
      <c r="HN16" s="42"/>
      <c r="HO16" s="42"/>
      <c r="HP16" s="42"/>
      <c r="HQ16" s="42"/>
      <c r="HR16" s="42"/>
      <c r="HS16" s="42"/>
      <c r="HT16" s="42"/>
      <c r="HU16" s="42"/>
      <c r="HV16" s="42"/>
      <c r="HW16" s="42"/>
      <c r="HX16" s="42"/>
      <c r="HY16" s="42"/>
      <c r="HZ16" s="42"/>
      <c r="IA16" s="42"/>
      <c r="IB16" s="42"/>
      <c r="IC16" s="42"/>
      <c r="ID16" s="42"/>
      <c r="IE16" s="42"/>
      <c r="IF16" s="42"/>
      <c r="IG16" s="42"/>
      <c r="IH16" s="42"/>
      <c r="II16" s="42"/>
      <c r="IJ16" s="42"/>
      <c r="IK16" s="42"/>
      <c r="IL16" s="42"/>
      <c r="IM16" s="42"/>
      <c r="IN16" s="42"/>
      <c r="IO16" s="42"/>
      <c r="IP16" s="42"/>
      <c r="IQ16" s="42"/>
      <c r="IR16" s="42"/>
      <c r="IS16" s="42"/>
      <c r="IT16" s="42"/>
      <c r="IU16" s="42"/>
      <c r="IV16" s="42"/>
    </row>
    <row r="17" spans="1:63" s="42" customFormat="1" ht="12.75">
      <c r="A17" s="41"/>
      <c r="B17" s="96" t="s">
        <v>36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98"/>
    </row>
    <row r="18" spans="1:63" s="42" customFormat="1" ht="12.75">
      <c r="A18" s="41"/>
      <c r="B18" s="96" t="s">
        <v>91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98"/>
    </row>
    <row r="19" spans="1:256" ht="12.75">
      <c r="A19" s="8" t="s">
        <v>80</v>
      </c>
      <c r="B19" s="97" t="s">
        <v>96</v>
      </c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139"/>
      <c r="AK19" s="139"/>
      <c r="AL19" s="139"/>
      <c r="AM19" s="139"/>
      <c r="AN19" s="139"/>
      <c r="AO19" s="139"/>
      <c r="AP19" s="139"/>
      <c r="AQ19" s="139"/>
      <c r="AR19" s="139"/>
      <c r="AS19" s="139"/>
      <c r="AT19" s="139"/>
      <c r="AU19" s="139"/>
      <c r="AV19" s="139"/>
      <c r="AW19" s="139"/>
      <c r="AX19" s="139"/>
      <c r="AY19" s="139"/>
      <c r="AZ19" s="139"/>
      <c r="BA19" s="139"/>
      <c r="BB19" s="139"/>
      <c r="BC19" s="139"/>
      <c r="BD19" s="139"/>
      <c r="BE19" s="139"/>
      <c r="BF19" s="139"/>
      <c r="BG19" s="139"/>
      <c r="BH19" s="139"/>
      <c r="BI19" s="139"/>
      <c r="BJ19" s="139"/>
      <c r="BK19" s="139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/>
      <c r="GX19" s="42"/>
      <c r="GY19" s="42"/>
      <c r="GZ19" s="42"/>
      <c r="HA19" s="42"/>
      <c r="HB19" s="42"/>
      <c r="HC19" s="42"/>
      <c r="HD19" s="42"/>
      <c r="HE19" s="42"/>
      <c r="HF19" s="42"/>
      <c r="HG19" s="42"/>
      <c r="HH19" s="42"/>
      <c r="HI19" s="42"/>
      <c r="HJ19" s="42"/>
      <c r="HK19" s="42"/>
      <c r="HL19" s="42"/>
      <c r="HM19" s="42"/>
      <c r="HN19" s="42"/>
      <c r="HO19" s="42"/>
      <c r="HP19" s="42"/>
      <c r="HQ19" s="42"/>
      <c r="HR19" s="42"/>
      <c r="HS19" s="42"/>
      <c r="HT19" s="42"/>
      <c r="HU19" s="42"/>
      <c r="HV19" s="42"/>
      <c r="HW19" s="42"/>
      <c r="HX19" s="42"/>
      <c r="HY19" s="42"/>
      <c r="HZ19" s="42"/>
      <c r="IA19" s="42"/>
      <c r="IB19" s="42"/>
      <c r="IC19" s="42"/>
      <c r="ID19" s="42"/>
      <c r="IE19" s="42"/>
      <c r="IF19" s="42"/>
      <c r="IG19" s="42"/>
      <c r="IH19" s="42"/>
      <c r="II19" s="42"/>
      <c r="IJ19" s="42"/>
      <c r="IK19" s="42"/>
      <c r="IL19" s="42"/>
      <c r="IM19" s="42"/>
      <c r="IN19" s="42"/>
      <c r="IO19" s="42"/>
      <c r="IP19" s="42"/>
      <c r="IQ19" s="42"/>
      <c r="IR19" s="42"/>
      <c r="IS19" s="42"/>
      <c r="IT19" s="42"/>
      <c r="IU19" s="42"/>
      <c r="IV19" s="42"/>
    </row>
    <row r="20" spans="1:256" ht="12.75">
      <c r="A20" s="8"/>
      <c r="B20" s="94" t="s">
        <v>36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98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/>
      <c r="GX20" s="42"/>
      <c r="GY20" s="42"/>
      <c r="GZ20" s="42"/>
      <c r="HA20" s="42"/>
      <c r="HB20" s="42"/>
      <c r="HC20" s="42"/>
      <c r="HD20" s="42"/>
      <c r="HE20" s="42"/>
      <c r="HF20" s="42"/>
      <c r="HG20" s="42"/>
      <c r="HH20" s="42"/>
      <c r="HI20" s="42"/>
      <c r="HJ20" s="42"/>
      <c r="HK20" s="42"/>
      <c r="HL20" s="42"/>
      <c r="HM20" s="42"/>
      <c r="HN20" s="42"/>
      <c r="HO20" s="42"/>
      <c r="HP20" s="42"/>
      <c r="HQ20" s="42"/>
      <c r="HR20" s="42"/>
      <c r="HS20" s="42"/>
      <c r="HT20" s="42"/>
      <c r="HU20" s="42"/>
      <c r="HV20" s="42"/>
      <c r="HW20" s="42"/>
      <c r="HX20" s="42"/>
      <c r="HY20" s="42"/>
      <c r="HZ20" s="42"/>
      <c r="IA20" s="42"/>
      <c r="IB20" s="42"/>
      <c r="IC20" s="42"/>
      <c r="ID20" s="42"/>
      <c r="IE20" s="42"/>
      <c r="IF20" s="42"/>
      <c r="IG20" s="42"/>
      <c r="IH20" s="42"/>
      <c r="II20" s="42"/>
      <c r="IJ20" s="42"/>
      <c r="IK20" s="42"/>
      <c r="IL20" s="42"/>
      <c r="IM20" s="42"/>
      <c r="IN20" s="42"/>
      <c r="IO20" s="42"/>
      <c r="IP20" s="42"/>
      <c r="IQ20" s="42"/>
      <c r="IR20" s="42"/>
      <c r="IS20" s="42"/>
      <c r="IT20" s="42"/>
      <c r="IU20" s="42"/>
      <c r="IV20" s="42"/>
    </row>
    <row r="21" spans="1:256" ht="12.75">
      <c r="A21" s="8"/>
      <c r="B21" s="94" t="s">
        <v>90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98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/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/>
      <c r="HI21" s="42"/>
      <c r="HJ21" s="42"/>
      <c r="HK21" s="42"/>
      <c r="HL21" s="42"/>
      <c r="HM21" s="42"/>
      <c r="HN21" s="42"/>
      <c r="HO21" s="42"/>
      <c r="HP21" s="42"/>
      <c r="HQ21" s="42"/>
      <c r="HR21" s="42"/>
      <c r="HS21" s="42"/>
      <c r="HT21" s="42"/>
      <c r="HU21" s="42"/>
      <c r="HV21" s="42"/>
      <c r="HW21" s="42"/>
      <c r="HX21" s="42"/>
      <c r="HY21" s="42"/>
      <c r="HZ21" s="42"/>
      <c r="IA21" s="42"/>
      <c r="IB21" s="42"/>
      <c r="IC21" s="42"/>
      <c r="ID21" s="42"/>
      <c r="IE21" s="42"/>
      <c r="IF21" s="42"/>
      <c r="IG21" s="42"/>
      <c r="IH21" s="42"/>
      <c r="II21" s="42"/>
      <c r="IJ21" s="42"/>
      <c r="IK21" s="42"/>
      <c r="IL21" s="42"/>
      <c r="IM21" s="42"/>
      <c r="IN21" s="42"/>
      <c r="IO21" s="42"/>
      <c r="IP21" s="42"/>
      <c r="IQ21" s="42"/>
      <c r="IR21" s="42"/>
      <c r="IS21" s="42"/>
      <c r="IT21" s="42"/>
      <c r="IU21" s="42"/>
      <c r="IV21" s="42"/>
    </row>
    <row r="22" spans="1:256" ht="12.75">
      <c r="A22" s="8" t="s">
        <v>81</v>
      </c>
      <c r="B22" s="15" t="s">
        <v>14</v>
      </c>
      <c r="C22" s="112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  <c r="AW22" s="113"/>
      <c r="AX22" s="113"/>
      <c r="AY22" s="113"/>
      <c r="AZ22" s="113"/>
      <c r="BA22" s="113"/>
      <c r="BB22" s="113"/>
      <c r="BC22" s="113"/>
      <c r="BD22" s="113"/>
      <c r="BE22" s="113"/>
      <c r="BF22" s="113"/>
      <c r="BG22" s="113"/>
      <c r="BH22" s="113"/>
      <c r="BI22" s="113"/>
      <c r="BJ22" s="113"/>
      <c r="BK22" s="114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/>
      <c r="GX22" s="42"/>
      <c r="GY22" s="42"/>
      <c r="GZ22" s="42"/>
      <c r="HA22" s="42"/>
      <c r="HB22" s="42"/>
      <c r="HC22" s="42"/>
      <c r="HD22" s="42"/>
      <c r="HE22" s="42"/>
      <c r="HF22" s="42"/>
      <c r="HG22" s="42"/>
      <c r="HH22" s="42"/>
      <c r="HI22" s="42"/>
      <c r="HJ22" s="42"/>
      <c r="HK22" s="42"/>
      <c r="HL22" s="42"/>
      <c r="HM22" s="42"/>
      <c r="HN22" s="42"/>
      <c r="HO22" s="42"/>
      <c r="HP22" s="42"/>
      <c r="HQ22" s="42"/>
      <c r="HR22" s="42"/>
      <c r="HS22" s="42"/>
      <c r="HT22" s="42"/>
      <c r="HU22" s="42"/>
      <c r="HV22" s="42"/>
      <c r="HW22" s="42"/>
      <c r="HX22" s="42"/>
      <c r="HY22" s="42"/>
      <c r="HZ22" s="42"/>
      <c r="IA22" s="42"/>
      <c r="IB22" s="42"/>
      <c r="IC22" s="42"/>
      <c r="ID22" s="42"/>
      <c r="IE22" s="42"/>
      <c r="IF22" s="42"/>
      <c r="IG22" s="42"/>
      <c r="IH22" s="42"/>
      <c r="II22" s="42"/>
      <c r="IJ22" s="42"/>
      <c r="IK22" s="42"/>
      <c r="IL22" s="42"/>
      <c r="IM22" s="42"/>
      <c r="IN22" s="42"/>
      <c r="IO22" s="42"/>
      <c r="IP22" s="42"/>
      <c r="IQ22" s="42"/>
      <c r="IR22" s="42"/>
      <c r="IS22" s="42"/>
      <c r="IT22" s="42"/>
      <c r="IU22" s="42"/>
      <c r="IV22" s="42"/>
    </row>
    <row r="23" spans="1:256" ht="12">
      <c r="A23" s="39"/>
      <c r="B23" s="99" t="s">
        <v>106</v>
      </c>
      <c r="C23" s="55">
        <v>0</v>
      </c>
      <c r="D23" s="55">
        <v>4.3138535018062</v>
      </c>
      <c r="E23" s="55">
        <v>0</v>
      </c>
      <c r="F23" s="55">
        <v>0</v>
      </c>
      <c r="G23" s="55">
        <v>0</v>
      </c>
      <c r="H23" s="55">
        <v>2.65407344679539</v>
      </c>
      <c r="I23" s="55">
        <v>19.1041313009993</v>
      </c>
      <c r="J23" s="55">
        <v>0</v>
      </c>
      <c r="K23" s="55">
        <v>0</v>
      </c>
      <c r="L23" s="55">
        <v>10.3669005141913</v>
      </c>
      <c r="M23" s="55">
        <v>0</v>
      </c>
      <c r="N23" s="55">
        <v>0</v>
      </c>
      <c r="O23" s="55">
        <v>0</v>
      </c>
      <c r="P23" s="55">
        <v>0</v>
      </c>
      <c r="Q23" s="55">
        <v>0</v>
      </c>
      <c r="R23" s="55">
        <v>0.9925297005132999</v>
      </c>
      <c r="S23" s="55">
        <v>0.0541280629999</v>
      </c>
      <c r="T23" s="55">
        <v>0</v>
      </c>
      <c r="U23" s="55">
        <v>0</v>
      </c>
      <c r="V23" s="55">
        <v>0.20463390238679996</v>
      </c>
      <c r="W23" s="55">
        <v>0</v>
      </c>
      <c r="X23" s="55">
        <v>0</v>
      </c>
      <c r="Y23" s="55">
        <v>0</v>
      </c>
      <c r="Z23" s="55">
        <v>0</v>
      </c>
      <c r="AA23" s="55">
        <v>0</v>
      </c>
      <c r="AB23" s="55">
        <v>0.0006027436774</v>
      </c>
      <c r="AC23" s="55">
        <v>0.0843545987417</v>
      </c>
      <c r="AD23" s="55">
        <v>0</v>
      </c>
      <c r="AE23" s="55">
        <v>0</v>
      </c>
      <c r="AF23" s="55">
        <v>0.11139766496749998</v>
      </c>
      <c r="AG23" s="55">
        <v>0</v>
      </c>
      <c r="AH23" s="55">
        <v>0</v>
      </c>
      <c r="AI23" s="55">
        <v>0</v>
      </c>
      <c r="AJ23" s="55">
        <v>0</v>
      </c>
      <c r="AK23" s="55">
        <v>0</v>
      </c>
      <c r="AL23" s="55">
        <v>0</v>
      </c>
      <c r="AM23" s="55">
        <v>0</v>
      </c>
      <c r="AN23" s="55">
        <v>0</v>
      </c>
      <c r="AO23" s="55">
        <v>0</v>
      </c>
      <c r="AP23" s="55">
        <v>0</v>
      </c>
      <c r="AQ23" s="55">
        <v>0</v>
      </c>
      <c r="AR23" s="55">
        <v>1.1689777173224</v>
      </c>
      <c r="AS23" s="55">
        <v>0</v>
      </c>
      <c r="AT23" s="55">
        <v>0</v>
      </c>
      <c r="AU23" s="55">
        <v>0</v>
      </c>
      <c r="AV23" s="55">
        <v>10.6167527555356</v>
      </c>
      <c r="AW23" s="55">
        <v>6.7343531912537</v>
      </c>
      <c r="AX23" s="55">
        <v>0</v>
      </c>
      <c r="AY23" s="55">
        <v>0</v>
      </c>
      <c r="AZ23" s="55">
        <v>33.11450097761539</v>
      </c>
      <c r="BA23" s="55">
        <v>0</v>
      </c>
      <c r="BB23" s="55">
        <v>0</v>
      </c>
      <c r="BC23" s="55">
        <v>0</v>
      </c>
      <c r="BD23" s="55">
        <v>0</v>
      </c>
      <c r="BE23" s="55">
        <v>0</v>
      </c>
      <c r="BF23" s="55">
        <v>4.635332404945098</v>
      </c>
      <c r="BG23" s="55">
        <v>1.9678476924821002</v>
      </c>
      <c r="BH23" s="55">
        <v>0</v>
      </c>
      <c r="BI23" s="55">
        <v>0</v>
      </c>
      <c r="BJ23" s="55">
        <v>8.490113833089506</v>
      </c>
      <c r="BK23" s="68">
        <f>SUM(C23:BJ23)</f>
        <v>104.61448400932258</v>
      </c>
      <c r="BL23" s="42"/>
      <c r="BM23" s="146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  <c r="GN23" s="42"/>
      <c r="GO23" s="42"/>
      <c r="GP23" s="42"/>
      <c r="GQ23" s="42"/>
      <c r="GR23" s="42"/>
      <c r="GS23" s="42"/>
      <c r="GT23" s="42"/>
      <c r="GU23" s="42"/>
      <c r="GV23" s="42"/>
      <c r="GW23" s="42"/>
      <c r="GX23" s="42"/>
      <c r="GY23" s="42"/>
      <c r="GZ23" s="42"/>
      <c r="HA23" s="42"/>
      <c r="HB23" s="42"/>
      <c r="HC23" s="42"/>
      <c r="HD23" s="42"/>
      <c r="HE23" s="42"/>
      <c r="HF23" s="42"/>
      <c r="HG23" s="42"/>
      <c r="HH23" s="42"/>
      <c r="HI23" s="42"/>
      <c r="HJ23" s="42"/>
      <c r="HK23" s="42"/>
      <c r="HL23" s="42"/>
      <c r="HM23" s="42"/>
      <c r="HN23" s="42"/>
      <c r="HO23" s="42"/>
      <c r="HP23" s="42"/>
      <c r="HQ23" s="42"/>
      <c r="HR23" s="42"/>
      <c r="HS23" s="42"/>
      <c r="HT23" s="42"/>
      <c r="HU23" s="42"/>
      <c r="HV23" s="42"/>
      <c r="HW23" s="42"/>
      <c r="HX23" s="42"/>
      <c r="HY23" s="42"/>
      <c r="HZ23" s="42"/>
      <c r="IA23" s="42"/>
      <c r="IB23" s="42"/>
      <c r="IC23" s="42"/>
      <c r="ID23" s="42"/>
      <c r="IE23" s="42"/>
      <c r="IF23" s="42"/>
      <c r="IG23" s="42"/>
      <c r="IH23" s="42"/>
      <c r="II23" s="42"/>
      <c r="IJ23" s="42"/>
      <c r="IK23" s="42"/>
      <c r="IL23" s="42"/>
      <c r="IM23" s="42"/>
      <c r="IN23" s="42"/>
      <c r="IO23" s="42"/>
      <c r="IP23" s="42"/>
      <c r="IQ23" s="42"/>
      <c r="IR23" s="42"/>
      <c r="IS23" s="42"/>
      <c r="IT23" s="42"/>
      <c r="IU23" s="42"/>
      <c r="IV23" s="42"/>
    </row>
    <row r="24" spans="1:256" s="26" customFormat="1" ht="12.75">
      <c r="A24" s="24"/>
      <c r="B24" s="25" t="s">
        <v>125</v>
      </c>
      <c r="C24" s="92">
        <v>0</v>
      </c>
      <c r="D24" s="92">
        <v>0.542474005129</v>
      </c>
      <c r="E24" s="92">
        <v>0</v>
      </c>
      <c r="F24" s="92">
        <v>0</v>
      </c>
      <c r="G24" s="92">
        <v>0</v>
      </c>
      <c r="H24" s="92">
        <v>7.801759915701704</v>
      </c>
      <c r="I24" s="92">
        <v>5.9459447774507</v>
      </c>
      <c r="J24" s="92">
        <v>0</v>
      </c>
      <c r="K24" s="92">
        <v>0</v>
      </c>
      <c r="L24" s="92">
        <v>11.8748881374504</v>
      </c>
      <c r="M24" s="92">
        <v>0</v>
      </c>
      <c r="N24" s="92">
        <v>0</v>
      </c>
      <c r="O24" s="92">
        <v>0</v>
      </c>
      <c r="P24" s="92">
        <v>0</v>
      </c>
      <c r="Q24" s="92">
        <v>0</v>
      </c>
      <c r="R24" s="92">
        <v>3.8161373033816997</v>
      </c>
      <c r="S24" s="92">
        <v>0.0457415936449</v>
      </c>
      <c r="T24" s="92">
        <v>0</v>
      </c>
      <c r="U24" s="92">
        <v>0</v>
      </c>
      <c r="V24" s="92">
        <v>0.9763241209044324</v>
      </c>
      <c r="W24" s="92">
        <v>0</v>
      </c>
      <c r="X24" s="92">
        <v>0</v>
      </c>
      <c r="Y24" s="92">
        <v>0</v>
      </c>
      <c r="Z24" s="92">
        <v>0</v>
      </c>
      <c r="AA24" s="92">
        <v>0</v>
      </c>
      <c r="AB24" s="92">
        <v>0.09946903990309999</v>
      </c>
      <c r="AC24" s="92">
        <v>0.6576766059352999</v>
      </c>
      <c r="AD24" s="92">
        <v>0</v>
      </c>
      <c r="AE24" s="92">
        <v>0</v>
      </c>
      <c r="AF24" s="92">
        <v>2.4714177739998</v>
      </c>
      <c r="AG24" s="92">
        <v>0</v>
      </c>
      <c r="AH24" s="92">
        <v>0</v>
      </c>
      <c r="AI24" s="92">
        <v>0</v>
      </c>
      <c r="AJ24" s="92">
        <v>0</v>
      </c>
      <c r="AK24" s="92">
        <v>0</v>
      </c>
      <c r="AL24" s="92">
        <v>0.0106818270644</v>
      </c>
      <c r="AM24" s="92">
        <v>0</v>
      </c>
      <c r="AN24" s="92">
        <v>0</v>
      </c>
      <c r="AO24" s="92">
        <v>0</v>
      </c>
      <c r="AP24" s="92">
        <v>0</v>
      </c>
      <c r="AQ24" s="92">
        <v>0</v>
      </c>
      <c r="AR24" s="92">
        <v>0.0113235451289</v>
      </c>
      <c r="AS24" s="92">
        <v>0</v>
      </c>
      <c r="AT24" s="92">
        <v>0</v>
      </c>
      <c r="AU24" s="92">
        <v>0</v>
      </c>
      <c r="AV24" s="92">
        <v>40.44696434761299</v>
      </c>
      <c r="AW24" s="92">
        <v>25.3097455186074</v>
      </c>
      <c r="AX24" s="92">
        <v>0</v>
      </c>
      <c r="AY24" s="92">
        <v>0</v>
      </c>
      <c r="AZ24" s="92">
        <v>96.51553979942884</v>
      </c>
      <c r="BA24" s="92">
        <v>0</v>
      </c>
      <c r="BB24" s="92">
        <v>0</v>
      </c>
      <c r="BC24" s="92">
        <v>0</v>
      </c>
      <c r="BD24" s="92">
        <v>0</v>
      </c>
      <c r="BE24" s="92">
        <v>0</v>
      </c>
      <c r="BF24" s="92">
        <v>16.136537275437682</v>
      </c>
      <c r="BG24" s="92">
        <v>1.8058465769016998</v>
      </c>
      <c r="BH24" s="92">
        <v>0</v>
      </c>
      <c r="BI24" s="92">
        <v>0</v>
      </c>
      <c r="BJ24" s="92">
        <v>13.295942723993393</v>
      </c>
      <c r="BK24" s="93">
        <f>SUM(C24:BJ24)</f>
        <v>227.76441488767637</v>
      </c>
      <c r="BL24" s="42"/>
      <c r="BM24" s="146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  <c r="GN24" s="42"/>
      <c r="GO24" s="42"/>
      <c r="GP24" s="42"/>
      <c r="GQ24" s="42"/>
      <c r="GR24" s="42"/>
      <c r="GS24" s="42"/>
      <c r="GT24" s="42"/>
      <c r="GU24" s="42"/>
      <c r="GV24" s="42"/>
      <c r="GW24" s="42"/>
      <c r="GX24" s="42"/>
      <c r="GY24" s="42"/>
      <c r="GZ24" s="42"/>
      <c r="HA24" s="42"/>
      <c r="HB24" s="42"/>
      <c r="HC24" s="42"/>
      <c r="HD24" s="42"/>
      <c r="HE24" s="42"/>
      <c r="HF24" s="42"/>
      <c r="HG24" s="42"/>
      <c r="HH24" s="42"/>
      <c r="HI24" s="42"/>
      <c r="HJ24" s="42"/>
      <c r="HK24" s="42"/>
      <c r="HL24" s="42"/>
      <c r="HM24" s="42"/>
      <c r="HN24" s="42"/>
      <c r="HO24" s="42"/>
      <c r="HP24" s="42"/>
      <c r="HQ24" s="42"/>
      <c r="HR24" s="42"/>
      <c r="HS24" s="42"/>
      <c r="HT24" s="42"/>
      <c r="HU24" s="42"/>
      <c r="HV24" s="42"/>
      <c r="HW24" s="42"/>
      <c r="HX24" s="42"/>
      <c r="HY24" s="42"/>
      <c r="HZ24" s="42"/>
      <c r="IA24" s="42"/>
      <c r="IB24" s="42"/>
      <c r="IC24" s="42"/>
      <c r="ID24" s="42"/>
      <c r="IE24" s="42"/>
      <c r="IF24" s="42"/>
      <c r="IG24" s="42"/>
      <c r="IH24" s="42"/>
      <c r="II24" s="42"/>
      <c r="IJ24" s="42"/>
      <c r="IK24" s="42"/>
      <c r="IL24" s="42"/>
      <c r="IM24" s="42"/>
      <c r="IN24" s="42"/>
      <c r="IO24" s="42"/>
      <c r="IP24" s="42"/>
      <c r="IQ24" s="42"/>
      <c r="IR24" s="42"/>
      <c r="IS24" s="42"/>
      <c r="IT24" s="42"/>
      <c r="IU24" s="42"/>
      <c r="IV24" s="42"/>
    </row>
    <row r="25" spans="1:256" ht="12">
      <c r="A25" s="40"/>
      <c r="B25" s="43" t="s">
        <v>89</v>
      </c>
      <c r="C25" s="56">
        <f>+SUM(C23:C24)</f>
        <v>0</v>
      </c>
      <c r="D25" s="58">
        <f aca="true" t="shared" si="1" ref="D25:BJ25">+SUM(D23:D24)</f>
        <v>4.8563275069352</v>
      </c>
      <c r="E25" s="58">
        <f t="shared" si="1"/>
        <v>0</v>
      </c>
      <c r="F25" s="58">
        <f t="shared" si="1"/>
        <v>0</v>
      </c>
      <c r="G25" s="58">
        <f t="shared" si="1"/>
        <v>0</v>
      </c>
      <c r="H25" s="58">
        <f t="shared" si="1"/>
        <v>10.455833362497094</v>
      </c>
      <c r="I25" s="58">
        <f t="shared" si="1"/>
        <v>25.050076078449997</v>
      </c>
      <c r="J25" s="58">
        <f t="shared" si="1"/>
        <v>0</v>
      </c>
      <c r="K25" s="58">
        <f t="shared" si="1"/>
        <v>0</v>
      </c>
      <c r="L25" s="58">
        <f t="shared" si="1"/>
        <v>22.2417886516417</v>
      </c>
      <c r="M25" s="58">
        <f t="shared" si="1"/>
        <v>0</v>
      </c>
      <c r="N25" s="58">
        <f t="shared" si="1"/>
        <v>0</v>
      </c>
      <c r="O25" s="58">
        <f t="shared" si="1"/>
        <v>0</v>
      </c>
      <c r="P25" s="58">
        <f t="shared" si="1"/>
        <v>0</v>
      </c>
      <c r="Q25" s="58">
        <f t="shared" si="1"/>
        <v>0</v>
      </c>
      <c r="R25" s="58">
        <f t="shared" si="1"/>
        <v>4.808667003895</v>
      </c>
      <c r="S25" s="58">
        <f t="shared" si="1"/>
        <v>0.09986965664479999</v>
      </c>
      <c r="T25" s="58">
        <f t="shared" si="1"/>
        <v>0</v>
      </c>
      <c r="U25" s="58">
        <f t="shared" si="1"/>
        <v>0</v>
      </c>
      <c r="V25" s="58">
        <f t="shared" si="1"/>
        <v>1.1809580232912325</v>
      </c>
      <c r="W25" s="58">
        <f t="shared" si="1"/>
        <v>0</v>
      </c>
      <c r="X25" s="58">
        <f t="shared" si="1"/>
        <v>0</v>
      </c>
      <c r="Y25" s="58">
        <f t="shared" si="1"/>
        <v>0</v>
      </c>
      <c r="Z25" s="58">
        <f t="shared" si="1"/>
        <v>0</v>
      </c>
      <c r="AA25" s="58">
        <f t="shared" si="1"/>
        <v>0</v>
      </c>
      <c r="AB25" s="58">
        <f t="shared" si="1"/>
        <v>0.10007178358049999</v>
      </c>
      <c r="AC25" s="58">
        <f t="shared" si="1"/>
        <v>0.7420312046769999</v>
      </c>
      <c r="AD25" s="58">
        <f t="shared" si="1"/>
        <v>0</v>
      </c>
      <c r="AE25" s="58">
        <f t="shared" si="1"/>
        <v>0</v>
      </c>
      <c r="AF25" s="58">
        <f t="shared" si="1"/>
        <v>2.5828154389673</v>
      </c>
      <c r="AG25" s="58">
        <f t="shared" si="1"/>
        <v>0</v>
      </c>
      <c r="AH25" s="58">
        <f t="shared" si="1"/>
        <v>0</v>
      </c>
      <c r="AI25" s="58">
        <f t="shared" si="1"/>
        <v>0</v>
      </c>
      <c r="AJ25" s="58">
        <f t="shared" si="1"/>
        <v>0</v>
      </c>
      <c r="AK25" s="58">
        <f t="shared" si="1"/>
        <v>0</v>
      </c>
      <c r="AL25" s="58">
        <f t="shared" si="1"/>
        <v>0.0106818270644</v>
      </c>
      <c r="AM25" s="58">
        <f t="shared" si="1"/>
        <v>0</v>
      </c>
      <c r="AN25" s="58">
        <f t="shared" si="1"/>
        <v>0</v>
      </c>
      <c r="AO25" s="58">
        <f t="shared" si="1"/>
        <v>0</v>
      </c>
      <c r="AP25" s="58">
        <f t="shared" si="1"/>
        <v>0</v>
      </c>
      <c r="AQ25" s="58">
        <f t="shared" si="1"/>
        <v>0</v>
      </c>
      <c r="AR25" s="58">
        <f t="shared" si="1"/>
        <v>1.1803012624513</v>
      </c>
      <c r="AS25" s="58">
        <f t="shared" si="1"/>
        <v>0</v>
      </c>
      <c r="AT25" s="58">
        <f t="shared" si="1"/>
        <v>0</v>
      </c>
      <c r="AU25" s="58">
        <f t="shared" si="1"/>
        <v>0</v>
      </c>
      <c r="AV25" s="58">
        <f t="shared" si="1"/>
        <v>51.06371710314859</v>
      </c>
      <c r="AW25" s="58">
        <f t="shared" si="1"/>
        <v>32.0440987098611</v>
      </c>
      <c r="AX25" s="58">
        <f t="shared" si="1"/>
        <v>0</v>
      </c>
      <c r="AY25" s="58">
        <f t="shared" si="1"/>
        <v>0</v>
      </c>
      <c r="AZ25" s="58">
        <f t="shared" si="1"/>
        <v>129.63004077704423</v>
      </c>
      <c r="BA25" s="58">
        <f t="shared" si="1"/>
        <v>0</v>
      </c>
      <c r="BB25" s="58">
        <f t="shared" si="1"/>
        <v>0</v>
      </c>
      <c r="BC25" s="58">
        <f t="shared" si="1"/>
        <v>0</v>
      </c>
      <c r="BD25" s="58">
        <f t="shared" si="1"/>
        <v>0</v>
      </c>
      <c r="BE25" s="58">
        <f t="shared" si="1"/>
        <v>0</v>
      </c>
      <c r="BF25" s="58">
        <f t="shared" si="1"/>
        <v>20.77186968038278</v>
      </c>
      <c r="BG25" s="58">
        <f t="shared" si="1"/>
        <v>3.7736942693838</v>
      </c>
      <c r="BH25" s="58">
        <f t="shared" si="1"/>
        <v>0</v>
      </c>
      <c r="BI25" s="58">
        <f t="shared" si="1"/>
        <v>0</v>
      </c>
      <c r="BJ25" s="58">
        <f t="shared" si="1"/>
        <v>21.7860565570829</v>
      </c>
      <c r="BK25" s="58">
        <f>SUM(BK23+BK24)</f>
        <v>332.378898896999</v>
      </c>
      <c r="BL25" s="147"/>
      <c r="BM25" s="146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  <c r="GN25" s="42"/>
      <c r="GO25" s="42"/>
      <c r="GP25" s="42"/>
      <c r="GQ25" s="42"/>
      <c r="GR25" s="42"/>
      <c r="GS25" s="42"/>
      <c r="GT25" s="42"/>
      <c r="GU25" s="42"/>
      <c r="GV25" s="42"/>
      <c r="GW25" s="42"/>
      <c r="GX25" s="42"/>
      <c r="GY25" s="42"/>
      <c r="GZ25" s="42"/>
      <c r="HA25" s="42"/>
      <c r="HB25" s="42"/>
      <c r="HC25" s="42"/>
      <c r="HD25" s="42"/>
      <c r="HE25" s="42"/>
      <c r="HF25" s="42"/>
      <c r="HG25" s="42"/>
      <c r="HH25" s="42"/>
      <c r="HI25" s="42"/>
      <c r="HJ25" s="42"/>
      <c r="HK25" s="42"/>
      <c r="HL25" s="42"/>
      <c r="HM25" s="42"/>
      <c r="HN25" s="42"/>
      <c r="HO25" s="42"/>
      <c r="HP25" s="42"/>
      <c r="HQ25" s="42"/>
      <c r="HR25" s="42"/>
      <c r="HS25" s="42"/>
      <c r="HT25" s="42"/>
      <c r="HU25" s="42"/>
      <c r="HV25" s="42"/>
      <c r="HW25" s="42"/>
      <c r="HX25" s="42"/>
      <c r="HY25" s="42"/>
      <c r="HZ25" s="42"/>
      <c r="IA25" s="42"/>
      <c r="IB25" s="42"/>
      <c r="IC25" s="42"/>
      <c r="ID25" s="42"/>
      <c r="IE25" s="42"/>
      <c r="IF25" s="42"/>
      <c r="IG25" s="42"/>
      <c r="IH25" s="42"/>
      <c r="II25" s="42"/>
      <c r="IJ25" s="42"/>
      <c r="IK25" s="42"/>
      <c r="IL25" s="42"/>
      <c r="IM25" s="42"/>
      <c r="IN25" s="42"/>
      <c r="IO25" s="42"/>
      <c r="IP25" s="42"/>
      <c r="IQ25" s="42"/>
      <c r="IR25" s="42"/>
      <c r="IS25" s="42"/>
      <c r="IT25" s="42"/>
      <c r="IU25" s="42"/>
      <c r="IV25" s="42"/>
    </row>
    <row r="26" spans="1:256" s="28" customFormat="1" ht="12.75">
      <c r="A26" s="27"/>
      <c r="B26" s="32" t="s">
        <v>79</v>
      </c>
      <c r="C26" s="57">
        <f>C12+C25+C9</f>
        <v>0</v>
      </c>
      <c r="D26" s="59">
        <f aca="true" t="shared" si="2" ref="D26:BK26">D12+D25+D9</f>
        <v>177.1245897984834</v>
      </c>
      <c r="E26" s="59">
        <f t="shared" si="2"/>
        <v>0</v>
      </c>
      <c r="F26" s="59">
        <f t="shared" si="2"/>
        <v>0</v>
      </c>
      <c r="G26" s="59">
        <f t="shared" si="2"/>
        <v>0</v>
      </c>
      <c r="H26" s="59">
        <f t="shared" si="2"/>
        <v>28.3535488726451</v>
      </c>
      <c r="I26" s="59">
        <f t="shared" si="2"/>
        <v>288.9237511561581</v>
      </c>
      <c r="J26" s="59">
        <f t="shared" si="2"/>
        <v>0</v>
      </c>
      <c r="K26" s="59">
        <f t="shared" si="2"/>
        <v>0</v>
      </c>
      <c r="L26" s="59">
        <f t="shared" si="2"/>
        <v>160.1862294178277</v>
      </c>
      <c r="M26" s="59">
        <f t="shared" si="2"/>
        <v>0</v>
      </c>
      <c r="N26" s="59">
        <f t="shared" si="2"/>
        <v>0</v>
      </c>
      <c r="O26" s="59">
        <f t="shared" si="2"/>
        <v>0</v>
      </c>
      <c r="P26" s="59">
        <f t="shared" si="2"/>
        <v>0</v>
      </c>
      <c r="Q26" s="59">
        <f t="shared" si="2"/>
        <v>0</v>
      </c>
      <c r="R26" s="59">
        <f t="shared" si="2"/>
        <v>10.350630582046895</v>
      </c>
      <c r="S26" s="59">
        <f t="shared" si="2"/>
        <v>0.6449177341278</v>
      </c>
      <c r="T26" s="59">
        <f t="shared" si="2"/>
        <v>0</v>
      </c>
      <c r="U26" s="59">
        <f t="shared" si="2"/>
        <v>0</v>
      </c>
      <c r="V26" s="59">
        <f t="shared" si="2"/>
        <v>17.25318554545053</v>
      </c>
      <c r="W26" s="59">
        <f t="shared" si="2"/>
        <v>0</v>
      </c>
      <c r="X26" s="59">
        <f t="shared" si="2"/>
        <v>0</v>
      </c>
      <c r="Y26" s="59">
        <f t="shared" si="2"/>
        <v>0</v>
      </c>
      <c r="Z26" s="59">
        <f t="shared" si="2"/>
        <v>0</v>
      </c>
      <c r="AA26" s="59">
        <f t="shared" si="2"/>
        <v>0</v>
      </c>
      <c r="AB26" s="59">
        <f t="shared" si="2"/>
        <v>0.141576666806</v>
      </c>
      <c r="AC26" s="59">
        <f t="shared" si="2"/>
        <v>1.8724882774832</v>
      </c>
      <c r="AD26" s="59">
        <f t="shared" si="2"/>
        <v>0</v>
      </c>
      <c r="AE26" s="59">
        <f t="shared" si="2"/>
        <v>0</v>
      </c>
      <c r="AF26" s="59">
        <f t="shared" si="2"/>
        <v>7.5908782602248</v>
      </c>
      <c r="AG26" s="59">
        <f t="shared" si="2"/>
        <v>0</v>
      </c>
      <c r="AH26" s="59">
        <f t="shared" si="2"/>
        <v>0</v>
      </c>
      <c r="AI26" s="59">
        <f t="shared" si="2"/>
        <v>0</v>
      </c>
      <c r="AJ26" s="59">
        <f t="shared" si="2"/>
        <v>0</v>
      </c>
      <c r="AK26" s="59">
        <f t="shared" si="2"/>
        <v>0</v>
      </c>
      <c r="AL26" s="59">
        <f t="shared" si="2"/>
        <v>0.0106818270644</v>
      </c>
      <c r="AM26" s="59">
        <f t="shared" si="2"/>
        <v>0</v>
      </c>
      <c r="AN26" s="59">
        <f t="shared" si="2"/>
        <v>0</v>
      </c>
      <c r="AO26" s="59">
        <f t="shared" si="2"/>
        <v>0</v>
      </c>
      <c r="AP26" s="59">
        <f t="shared" si="2"/>
        <v>0</v>
      </c>
      <c r="AQ26" s="59">
        <f t="shared" si="2"/>
        <v>0</v>
      </c>
      <c r="AR26" s="59">
        <f t="shared" si="2"/>
        <v>1.1803012624513</v>
      </c>
      <c r="AS26" s="59">
        <f t="shared" si="2"/>
        <v>0</v>
      </c>
      <c r="AT26" s="59">
        <f t="shared" si="2"/>
        <v>0</v>
      </c>
      <c r="AU26" s="59">
        <f t="shared" si="2"/>
        <v>0</v>
      </c>
      <c r="AV26" s="59">
        <f t="shared" si="2"/>
        <v>102.37214166498093</v>
      </c>
      <c r="AW26" s="59">
        <f t="shared" si="2"/>
        <v>61.10191244923581</v>
      </c>
      <c r="AX26" s="59">
        <f t="shared" si="2"/>
        <v>0</v>
      </c>
      <c r="AY26" s="59">
        <f t="shared" si="2"/>
        <v>0</v>
      </c>
      <c r="AZ26" s="59">
        <f t="shared" si="2"/>
        <v>340.4889693284971</v>
      </c>
      <c r="BA26" s="59">
        <f t="shared" si="2"/>
        <v>0</v>
      </c>
      <c r="BB26" s="59">
        <f t="shared" si="2"/>
        <v>0</v>
      </c>
      <c r="BC26" s="59">
        <f t="shared" si="2"/>
        <v>0</v>
      </c>
      <c r="BD26" s="59">
        <f t="shared" si="2"/>
        <v>0</v>
      </c>
      <c r="BE26" s="59">
        <f t="shared" si="2"/>
        <v>0</v>
      </c>
      <c r="BF26" s="59">
        <f t="shared" si="2"/>
        <v>36.00929143671748</v>
      </c>
      <c r="BG26" s="59">
        <f t="shared" si="2"/>
        <v>8.0497203841546</v>
      </c>
      <c r="BH26" s="59">
        <f t="shared" si="2"/>
        <v>0</v>
      </c>
      <c r="BI26" s="59">
        <f t="shared" si="2"/>
        <v>0</v>
      </c>
      <c r="BJ26" s="59">
        <f t="shared" si="2"/>
        <v>57.44811272351478</v>
      </c>
      <c r="BK26" s="59">
        <f t="shared" si="2"/>
        <v>1299.1029273878698</v>
      </c>
      <c r="BL26" s="148"/>
      <c r="BM26" s="146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/>
      <c r="GX26" s="42"/>
      <c r="GY26" s="42"/>
      <c r="GZ26" s="42"/>
      <c r="HA26" s="42"/>
      <c r="HB26" s="42"/>
      <c r="HC26" s="42"/>
      <c r="HD26" s="42"/>
      <c r="HE26" s="42"/>
      <c r="HF26" s="42"/>
      <c r="HG26" s="42"/>
      <c r="HH26" s="42"/>
      <c r="HI26" s="42"/>
      <c r="HJ26" s="42"/>
      <c r="HK26" s="42"/>
      <c r="HL26" s="42"/>
      <c r="HM26" s="42"/>
      <c r="HN26" s="42"/>
      <c r="HO26" s="42"/>
      <c r="HP26" s="42"/>
      <c r="HQ26" s="42"/>
      <c r="HR26" s="42"/>
      <c r="HS26" s="42"/>
      <c r="HT26" s="42"/>
      <c r="HU26" s="42"/>
      <c r="HV26" s="42"/>
      <c r="HW26" s="42"/>
      <c r="HX26" s="42"/>
      <c r="HY26" s="42"/>
      <c r="HZ26" s="42"/>
      <c r="IA26" s="42"/>
      <c r="IB26" s="42"/>
      <c r="IC26" s="42"/>
      <c r="ID26" s="42"/>
      <c r="IE26" s="42"/>
      <c r="IF26" s="42"/>
      <c r="IG26" s="42"/>
      <c r="IH26" s="42"/>
      <c r="II26" s="42"/>
      <c r="IJ26" s="42"/>
      <c r="IK26" s="42"/>
      <c r="IL26" s="42"/>
      <c r="IM26" s="42"/>
      <c r="IN26" s="42"/>
      <c r="IO26" s="42"/>
      <c r="IP26" s="42"/>
      <c r="IQ26" s="42"/>
      <c r="IR26" s="42"/>
      <c r="IS26" s="42"/>
      <c r="IT26" s="42"/>
      <c r="IU26" s="42"/>
      <c r="IV26" s="42"/>
    </row>
    <row r="27" spans="1:256" ht="3.75" customHeight="1">
      <c r="A27" s="8"/>
      <c r="B27" s="18"/>
      <c r="C27" s="112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113"/>
      <c r="AM27" s="113"/>
      <c r="AN27" s="113"/>
      <c r="AO27" s="113"/>
      <c r="AP27" s="113"/>
      <c r="AQ27" s="113"/>
      <c r="AR27" s="113"/>
      <c r="AS27" s="113"/>
      <c r="AT27" s="113"/>
      <c r="AU27" s="113"/>
      <c r="AV27" s="113"/>
      <c r="AW27" s="113"/>
      <c r="AX27" s="113"/>
      <c r="AY27" s="113"/>
      <c r="AZ27" s="113"/>
      <c r="BA27" s="113"/>
      <c r="BB27" s="113"/>
      <c r="BC27" s="113"/>
      <c r="BD27" s="113"/>
      <c r="BE27" s="113"/>
      <c r="BF27" s="113"/>
      <c r="BG27" s="113"/>
      <c r="BH27" s="113"/>
      <c r="BI27" s="113"/>
      <c r="BJ27" s="113"/>
      <c r="BK27" s="114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2"/>
      <c r="GT27" s="42"/>
      <c r="GU27" s="42"/>
      <c r="GV27" s="42"/>
      <c r="GW27" s="42"/>
      <c r="GX27" s="42"/>
      <c r="GY27" s="42"/>
      <c r="GZ27" s="42"/>
      <c r="HA27" s="42"/>
      <c r="HB27" s="42"/>
      <c r="HC27" s="42"/>
      <c r="HD27" s="42"/>
      <c r="HE27" s="42"/>
      <c r="HF27" s="42"/>
      <c r="HG27" s="42"/>
      <c r="HH27" s="42"/>
      <c r="HI27" s="42"/>
      <c r="HJ27" s="42"/>
      <c r="HK27" s="42"/>
      <c r="HL27" s="42"/>
      <c r="HM27" s="42"/>
      <c r="HN27" s="42"/>
      <c r="HO27" s="42"/>
      <c r="HP27" s="42"/>
      <c r="HQ27" s="42"/>
      <c r="HR27" s="42"/>
      <c r="HS27" s="42"/>
      <c r="HT27" s="42"/>
      <c r="HU27" s="42"/>
      <c r="HV27" s="42"/>
      <c r="HW27" s="42"/>
      <c r="HX27" s="42"/>
      <c r="HY27" s="42"/>
      <c r="HZ27" s="42"/>
      <c r="IA27" s="42"/>
      <c r="IB27" s="42"/>
      <c r="IC27" s="42"/>
      <c r="ID27" s="42"/>
      <c r="IE27" s="42"/>
      <c r="IF27" s="42"/>
      <c r="IG27" s="42"/>
      <c r="IH27" s="42"/>
      <c r="II27" s="42"/>
      <c r="IJ27" s="42"/>
      <c r="IK27" s="42"/>
      <c r="IL27" s="42"/>
      <c r="IM27" s="42"/>
      <c r="IN27" s="42"/>
      <c r="IO27" s="42"/>
      <c r="IP27" s="42"/>
      <c r="IQ27" s="42"/>
      <c r="IR27" s="42"/>
      <c r="IS27" s="42"/>
      <c r="IT27" s="42"/>
      <c r="IU27" s="42"/>
      <c r="IV27" s="42"/>
    </row>
    <row r="28" spans="1:256" ht="12.75">
      <c r="A28" s="8" t="s">
        <v>1</v>
      </c>
      <c r="B28" s="14" t="s">
        <v>7</v>
      </c>
      <c r="C28" s="112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  <c r="AM28" s="113"/>
      <c r="AN28" s="113"/>
      <c r="AO28" s="113"/>
      <c r="AP28" s="113"/>
      <c r="AQ28" s="113"/>
      <c r="AR28" s="113"/>
      <c r="AS28" s="113"/>
      <c r="AT28" s="113"/>
      <c r="AU28" s="113"/>
      <c r="AV28" s="113"/>
      <c r="AW28" s="113"/>
      <c r="AX28" s="113"/>
      <c r="AY28" s="113"/>
      <c r="AZ28" s="113"/>
      <c r="BA28" s="113"/>
      <c r="BB28" s="113"/>
      <c r="BC28" s="113"/>
      <c r="BD28" s="113"/>
      <c r="BE28" s="113"/>
      <c r="BF28" s="113"/>
      <c r="BG28" s="113"/>
      <c r="BH28" s="113"/>
      <c r="BI28" s="113"/>
      <c r="BJ28" s="113"/>
      <c r="BK28" s="114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2"/>
      <c r="GT28" s="42"/>
      <c r="GU28" s="42"/>
      <c r="GV28" s="42"/>
      <c r="GW28" s="42"/>
      <c r="GX28" s="42"/>
      <c r="GY28" s="42"/>
      <c r="GZ28" s="42"/>
      <c r="HA28" s="42"/>
      <c r="HB28" s="42"/>
      <c r="HC28" s="42"/>
      <c r="HD28" s="42"/>
      <c r="HE28" s="42"/>
      <c r="HF28" s="42"/>
      <c r="HG28" s="42"/>
      <c r="HH28" s="42"/>
      <c r="HI28" s="42"/>
      <c r="HJ28" s="42"/>
      <c r="HK28" s="42"/>
      <c r="HL28" s="42"/>
      <c r="HM28" s="42"/>
      <c r="HN28" s="42"/>
      <c r="HO28" s="42"/>
      <c r="HP28" s="42"/>
      <c r="HQ28" s="42"/>
      <c r="HR28" s="42"/>
      <c r="HS28" s="42"/>
      <c r="HT28" s="42"/>
      <c r="HU28" s="42"/>
      <c r="HV28" s="42"/>
      <c r="HW28" s="42"/>
      <c r="HX28" s="42"/>
      <c r="HY28" s="42"/>
      <c r="HZ28" s="42"/>
      <c r="IA28" s="42"/>
      <c r="IB28" s="42"/>
      <c r="IC28" s="42"/>
      <c r="ID28" s="42"/>
      <c r="IE28" s="42"/>
      <c r="IF28" s="42"/>
      <c r="IG28" s="42"/>
      <c r="IH28" s="42"/>
      <c r="II28" s="42"/>
      <c r="IJ28" s="42"/>
      <c r="IK28" s="42"/>
      <c r="IL28" s="42"/>
      <c r="IM28" s="42"/>
      <c r="IN28" s="42"/>
      <c r="IO28" s="42"/>
      <c r="IP28" s="42"/>
      <c r="IQ28" s="42"/>
      <c r="IR28" s="42"/>
      <c r="IS28" s="42"/>
      <c r="IT28" s="42"/>
      <c r="IU28" s="42"/>
      <c r="IV28" s="42"/>
    </row>
    <row r="29" spans="1:256" s="4" customFormat="1" ht="12.75">
      <c r="A29" s="8" t="s">
        <v>75</v>
      </c>
      <c r="B29" s="15" t="s">
        <v>2</v>
      </c>
      <c r="C29" s="140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  <c r="AU29" s="141"/>
      <c r="AV29" s="141"/>
      <c r="AW29" s="141"/>
      <c r="AX29" s="141"/>
      <c r="AY29" s="141"/>
      <c r="AZ29" s="141"/>
      <c r="BA29" s="141"/>
      <c r="BB29" s="141"/>
      <c r="BC29" s="141"/>
      <c r="BD29" s="141"/>
      <c r="BE29" s="141"/>
      <c r="BF29" s="141"/>
      <c r="BG29" s="141"/>
      <c r="BH29" s="141"/>
      <c r="BI29" s="141"/>
      <c r="BJ29" s="141"/>
      <c r="BK29" s="142"/>
      <c r="BL29" s="149"/>
      <c r="BM29" s="149"/>
      <c r="BN29" s="149"/>
      <c r="BO29" s="149"/>
      <c r="BP29" s="149"/>
      <c r="BQ29" s="149"/>
      <c r="BR29" s="149"/>
      <c r="BS29" s="149"/>
      <c r="BT29" s="149"/>
      <c r="BU29" s="149"/>
      <c r="BV29" s="149"/>
      <c r="BW29" s="149"/>
      <c r="BX29" s="149"/>
      <c r="BY29" s="149"/>
      <c r="BZ29" s="149"/>
      <c r="CA29" s="149"/>
      <c r="CB29" s="149"/>
      <c r="CC29" s="149"/>
      <c r="CD29" s="149"/>
      <c r="CE29" s="149"/>
      <c r="CF29" s="149"/>
      <c r="CG29" s="149"/>
      <c r="CH29" s="149"/>
      <c r="CI29" s="149"/>
      <c r="CJ29" s="149"/>
      <c r="CK29" s="149"/>
      <c r="CL29" s="149"/>
      <c r="CM29" s="149"/>
      <c r="CN29" s="149"/>
      <c r="CO29" s="149"/>
      <c r="CP29" s="149"/>
      <c r="CQ29" s="149"/>
      <c r="CR29" s="149"/>
      <c r="CS29" s="149"/>
      <c r="CT29" s="149"/>
      <c r="CU29" s="149"/>
      <c r="CV29" s="149"/>
      <c r="CW29" s="149"/>
      <c r="CX29" s="149"/>
      <c r="CY29" s="149"/>
      <c r="CZ29" s="149"/>
      <c r="DA29" s="149"/>
      <c r="DB29" s="149"/>
      <c r="DC29" s="149"/>
      <c r="DD29" s="149"/>
      <c r="DE29" s="149"/>
      <c r="DF29" s="149"/>
      <c r="DG29" s="149"/>
      <c r="DH29" s="149"/>
      <c r="DI29" s="149"/>
      <c r="DJ29" s="149"/>
      <c r="DK29" s="149"/>
      <c r="DL29" s="149"/>
      <c r="DM29" s="149"/>
      <c r="DN29" s="149"/>
      <c r="DO29" s="149"/>
      <c r="DP29" s="149"/>
      <c r="DQ29" s="149"/>
      <c r="DR29" s="149"/>
      <c r="DS29" s="149"/>
      <c r="DT29" s="149"/>
      <c r="DU29" s="149"/>
      <c r="DV29" s="149"/>
      <c r="DW29" s="149"/>
      <c r="DX29" s="149"/>
      <c r="DY29" s="149"/>
      <c r="DZ29" s="149"/>
      <c r="EA29" s="149"/>
      <c r="EB29" s="149"/>
      <c r="EC29" s="149"/>
      <c r="ED29" s="149"/>
      <c r="EE29" s="149"/>
      <c r="EF29" s="149"/>
      <c r="EG29" s="149"/>
      <c r="EH29" s="149"/>
      <c r="EI29" s="149"/>
      <c r="EJ29" s="149"/>
      <c r="EK29" s="149"/>
      <c r="EL29" s="149"/>
      <c r="EM29" s="149"/>
      <c r="EN29" s="149"/>
      <c r="EO29" s="149"/>
      <c r="EP29" s="149"/>
      <c r="EQ29" s="149"/>
      <c r="ER29" s="149"/>
      <c r="ES29" s="149"/>
      <c r="ET29" s="149"/>
      <c r="EU29" s="149"/>
      <c r="EV29" s="149"/>
      <c r="EW29" s="149"/>
      <c r="EX29" s="149"/>
      <c r="EY29" s="149"/>
      <c r="EZ29" s="149"/>
      <c r="FA29" s="149"/>
      <c r="FB29" s="149"/>
      <c r="FC29" s="149"/>
      <c r="FD29" s="149"/>
      <c r="FE29" s="149"/>
      <c r="FF29" s="149"/>
      <c r="FG29" s="149"/>
      <c r="FH29" s="149"/>
      <c r="FI29" s="149"/>
      <c r="FJ29" s="149"/>
      <c r="FK29" s="149"/>
      <c r="FL29" s="149"/>
      <c r="FM29" s="149"/>
      <c r="FN29" s="149"/>
      <c r="FO29" s="149"/>
      <c r="FP29" s="149"/>
      <c r="FQ29" s="149"/>
      <c r="FR29" s="149"/>
      <c r="FS29" s="149"/>
      <c r="FT29" s="149"/>
      <c r="FU29" s="149"/>
      <c r="FV29" s="149"/>
      <c r="FW29" s="149"/>
      <c r="FX29" s="149"/>
      <c r="FY29" s="149"/>
      <c r="FZ29" s="149"/>
      <c r="GA29" s="149"/>
      <c r="GB29" s="149"/>
      <c r="GC29" s="149"/>
      <c r="GD29" s="149"/>
      <c r="GE29" s="149"/>
      <c r="GF29" s="149"/>
      <c r="GG29" s="149"/>
      <c r="GH29" s="149"/>
      <c r="GI29" s="149"/>
      <c r="GJ29" s="149"/>
      <c r="GK29" s="149"/>
      <c r="GL29" s="149"/>
      <c r="GM29" s="149"/>
      <c r="GN29" s="149"/>
      <c r="GO29" s="149"/>
      <c r="GP29" s="149"/>
      <c r="GQ29" s="149"/>
      <c r="GR29" s="149"/>
      <c r="GS29" s="149"/>
      <c r="GT29" s="149"/>
      <c r="GU29" s="149"/>
      <c r="GV29" s="149"/>
      <c r="GW29" s="149"/>
      <c r="GX29" s="149"/>
      <c r="GY29" s="149"/>
      <c r="GZ29" s="149"/>
      <c r="HA29" s="149"/>
      <c r="HB29" s="149"/>
      <c r="HC29" s="149"/>
      <c r="HD29" s="149"/>
      <c r="HE29" s="149"/>
      <c r="HF29" s="149"/>
      <c r="HG29" s="149"/>
      <c r="HH29" s="149"/>
      <c r="HI29" s="149"/>
      <c r="HJ29" s="149"/>
      <c r="HK29" s="149"/>
      <c r="HL29" s="149"/>
      <c r="HM29" s="149"/>
      <c r="HN29" s="149"/>
      <c r="HO29" s="149"/>
      <c r="HP29" s="149"/>
      <c r="HQ29" s="149"/>
      <c r="HR29" s="149"/>
      <c r="HS29" s="149"/>
      <c r="HT29" s="149"/>
      <c r="HU29" s="149"/>
      <c r="HV29" s="149"/>
      <c r="HW29" s="149"/>
      <c r="HX29" s="149"/>
      <c r="HY29" s="149"/>
      <c r="HZ29" s="149"/>
      <c r="IA29" s="149"/>
      <c r="IB29" s="149"/>
      <c r="IC29" s="149"/>
      <c r="ID29" s="149"/>
      <c r="IE29" s="149"/>
      <c r="IF29" s="149"/>
      <c r="IG29" s="149"/>
      <c r="IH29" s="149"/>
      <c r="II29" s="149"/>
      <c r="IJ29" s="149"/>
      <c r="IK29" s="149"/>
      <c r="IL29" s="149"/>
      <c r="IM29" s="149"/>
      <c r="IN29" s="149"/>
      <c r="IO29" s="149"/>
      <c r="IP29" s="149"/>
      <c r="IQ29" s="149"/>
      <c r="IR29" s="149"/>
      <c r="IS29" s="149"/>
      <c r="IT29" s="149"/>
      <c r="IU29" s="149"/>
      <c r="IV29" s="149"/>
    </row>
    <row r="30" spans="1:256" s="47" customFormat="1" ht="12.75">
      <c r="A30" s="24"/>
      <c r="B30" s="52" t="s">
        <v>107</v>
      </c>
      <c r="C30" s="44">
        <v>0</v>
      </c>
      <c r="D30" s="45">
        <v>0.5437776594516</v>
      </c>
      <c r="E30" s="45">
        <v>0</v>
      </c>
      <c r="F30" s="45">
        <v>0</v>
      </c>
      <c r="G30" s="46">
        <v>0</v>
      </c>
      <c r="H30" s="44">
        <v>313.8352621092327</v>
      </c>
      <c r="I30" s="45">
        <v>21.626527131707793</v>
      </c>
      <c r="J30" s="45">
        <v>0</v>
      </c>
      <c r="K30" s="45">
        <v>0</v>
      </c>
      <c r="L30" s="46">
        <v>85.27472576544801</v>
      </c>
      <c r="M30" s="44">
        <v>0</v>
      </c>
      <c r="N30" s="45">
        <v>0</v>
      </c>
      <c r="O30" s="45">
        <v>0</v>
      </c>
      <c r="P30" s="45">
        <v>0</v>
      </c>
      <c r="Q30" s="46">
        <v>0</v>
      </c>
      <c r="R30" s="44">
        <v>199.6826863351385</v>
      </c>
      <c r="S30" s="45">
        <v>2.3862330411917</v>
      </c>
      <c r="T30" s="45">
        <v>0</v>
      </c>
      <c r="U30" s="45">
        <v>0</v>
      </c>
      <c r="V30" s="46">
        <v>4.928791864675799</v>
      </c>
      <c r="W30" s="44">
        <v>0</v>
      </c>
      <c r="X30" s="45">
        <v>0</v>
      </c>
      <c r="Y30" s="45">
        <v>0</v>
      </c>
      <c r="Z30" s="45">
        <v>0</v>
      </c>
      <c r="AA30" s="46">
        <v>0</v>
      </c>
      <c r="AB30" s="44">
        <v>2.4287936358379</v>
      </c>
      <c r="AC30" s="45">
        <v>0.7510303038384</v>
      </c>
      <c r="AD30" s="45">
        <v>0</v>
      </c>
      <c r="AE30" s="45">
        <v>0</v>
      </c>
      <c r="AF30" s="46">
        <v>1.5188380717095</v>
      </c>
      <c r="AG30" s="44">
        <v>0</v>
      </c>
      <c r="AH30" s="45">
        <v>0</v>
      </c>
      <c r="AI30" s="45">
        <v>0</v>
      </c>
      <c r="AJ30" s="45">
        <v>0</v>
      </c>
      <c r="AK30" s="46">
        <v>0</v>
      </c>
      <c r="AL30" s="44">
        <v>0.3419605442902</v>
      </c>
      <c r="AM30" s="45">
        <v>0.1727613614515</v>
      </c>
      <c r="AN30" s="45">
        <v>0</v>
      </c>
      <c r="AO30" s="45">
        <v>0</v>
      </c>
      <c r="AP30" s="46">
        <v>0.090803082387</v>
      </c>
      <c r="AQ30" s="44">
        <v>0</v>
      </c>
      <c r="AR30" s="45">
        <v>0.019798299322499997</v>
      </c>
      <c r="AS30" s="45">
        <v>0</v>
      </c>
      <c r="AT30" s="45">
        <v>0</v>
      </c>
      <c r="AU30" s="46">
        <v>0</v>
      </c>
      <c r="AV30" s="44">
        <v>974.6781813495036</v>
      </c>
      <c r="AW30" s="45">
        <v>78.19945144508485</v>
      </c>
      <c r="AX30" s="45">
        <v>0</v>
      </c>
      <c r="AY30" s="45">
        <v>0</v>
      </c>
      <c r="AZ30" s="46">
        <v>176.32724603650973</v>
      </c>
      <c r="BA30" s="44">
        <v>0</v>
      </c>
      <c r="BB30" s="45">
        <v>0</v>
      </c>
      <c r="BC30" s="45">
        <v>0</v>
      </c>
      <c r="BD30" s="45">
        <v>0</v>
      </c>
      <c r="BE30" s="46">
        <v>0</v>
      </c>
      <c r="BF30" s="44">
        <v>417.1177388471172</v>
      </c>
      <c r="BG30" s="45">
        <v>17.186787863822698</v>
      </c>
      <c r="BH30" s="45">
        <v>0</v>
      </c>
      <c r="BI30" s="45">
        <v>0</v>
      </c>
      <c r="BJ30" s="46">
        <v>14.71670341347641</v>
      </c>
      <c r="BK30" s="68">
        <f>SUM(C30:BJ30)</f>
        <v>2311.8280981611974</v>
      </c>
      <c r="BL30" s="42"/>
      <c r="BM30" s="146"/>
      <c r="BN30" s="150"/>
      <c r="BO30" s="150"/>
      <c r="BP30" s="150"/>
      <c r="BQ30" s="150"/>
      <c r="BR30" s="150"/>
      <c r="BS30" s="150"/>
      <c r="BT30" s="150"/>
      <c r="BU30" s="150"/>
      <c r="BV30" s="150"/>
      <c r="BW30" s="150"/>
      <c r="BX30" s="150"/>
      <c r="BY30" s="150"/>
      <c r="BZ30" s="150"/>
      <c r="CA30" s="150"/>
      <c r="CB30" s="150"/>
      <c r="CC30" s="150"/>
      <c r="CD30" s="150"/>
      <c r="CE30" s="150"/>
      <c r="CF30" s="150"/>
      <c r="CG30" s="150"/>
      <c r="CH30" s="150"/>
      <c r="CI30" s="150"/>
      <c r="CJ30" s="150"/>
      <c r="CK30" s="150"/>
      <c r="CL30" s="150"/>
      <c r="CM30" s="150"/>
      <c r="CN30" s="150"/>
      <c r="CO30" s="150"/>
      <c r="CP30" s="150"/>
      <c r="CQ30" s="150"/>
      <c r="CR30" s="150"/>
      <c r="CS30" s="150"/>
      <c r="CT30" s="150"/>
      <c r="CU30" s="150"/>
      <c r="CV30" s="150"/>
      <c r="CW30" s="150"/>
      <c r="CX30" s="150"/>
      <c r="CY30" s="150"/>
      <c r="CZ30" s="150"/>
      <c r="DA30" s="150"/>
      <c r="DB30" s="150"/>
      <c r="DC30" s="150"/>
      <c r="DD30" s="150"/>
      <c r="DE30" s="150"/>
      <c r="DF30" s="150"/>
      <c r="DG30" s="150"/>
      <c r="DH30" s="150"/>
      <c r="DI30" s="150"/>
      <c r="DJ30" s="150"/>
      <c r="DK30" s="150"/>
      <c r="DL30" s="150"/>
      <c r="DM30" s="150"/>
      <c r="DN30" s="150"/>
      <c r="DO30" s="150"/>
      <c r="DP30" s="150"/>
      <c r="DQ30" s="150"/>
      <c r="DR30" s="150"/>
      <c r="DS30" s="150"/>
      <c r="DT30" s="150"/>
      <c r="DU30" s="150"/>
      <c r="DV30" s="150"/>
      <c r="DW30" s="150"/>
      <c r="DX30" s="150"/>
      <c r="DY30" s="150"/>
      <c r="DZ30" s="150"/>
      <c r="EA30" s="150"/>
      <c r="EB30" s="150"/>
      <c r="EC30" s="150"/>
      <c r="ED30" s="150"/>
      <c r="EE30" s="150"/>
      <c r="EF30" s="150"/>
      <c r="EG30" s="150"/>
      <c r="EH30" s="150"/>
      <c r="EI30" s="150"/>
      <c r="EJ30" s="150"/>
      <c r="EK30" s="150"/>
      <c r="EL30" s="150"/>
      <c r="EM30" s="150"/>
      <c r="EN30" s="150"/>
      <c r="EO30" s="150"/>
      <c r="EP30" s="150"/>
      <c r="EQ30" s="150"/>
      <c r="ER30" s="150"/>
      <c r="ES30" s="150"/>
      <c r="ET30" s="150"/>
      <c r="EU30" s="150"/>
      <c r="EV30" s="150"/>
      <c r="EW30" s="150"/>
      <c r="EX30" s="150"/>
      <c r="EY30" s="150"/>
      <c r="EZ30" s="150"/>
      <c r="FA30" s="150"/>
      <c r="FB30" s="150"/>
      <c r="FC30" s="150"/>
      <c r="FD30" s="150"/>
      <c r="FE30" s="150"/>
      <c r="FF30" s="150"/>
      <c r="FG30" s="150"/>
      <c r="FH30" s="150"/>
      <c r="FI30" s="150"/>
      <c r="FJ30" s="150"/>
      <c r="FK30" s="150"/>
      <c r="FL30" s="150"/>
      <c r="FM30" s="150"/>
      <c r="FN30" s="150"/>
      <c r="FO30" s="150"/>
      <c r="FP30" s="150"/>
      <c r="FQ30" s="150"/>
      <c r="FR30" s="150"/>
      <c r="FS30" s="150"/>
      <c r="FT30" s="150"/>
      <c r="FU30" s="150"/>
      <c r="FV30" s="150"/>
      <c r="FW30" s="150"/>
      <c r="FX30" s="150"/>
      <c r="FY30" s="150"/>
      <c r="FZ30" s="150"/>
      <c r="GA30" s="150"/>
      <c r="GB30" s="150"/>
      <c r="GC30" s="150"/>
      <c r="GD30" s="150"/>
      <c r="GE30" s="150"/>
      <c r="GF30" s="150"/>
      <c r="GG30" s="150"/>
      <c r="GH30" s="150"/>
      <c r="GI30" s="150"/>
      <c r="GJ30" s="150"/>
      <c r="GK30" s="150"/>
      <c r="GL30" s="150"/>
      <c r="GM30" s="150"/>
      <c r="GN30" s="150"/>
      <c r="GO30" s="150"/>
      <c r="GP30" s="150"/>
      <c r="GQ30" s="150"/>
      <c r="GR30" s="150"/>
      <c r="GS30" s="150"/>
      <c r="GT30" s="150"/>
      <c r="GU30" s="150"/>
      <c r="GV30" s="150"/>
      <c r="GW30" s="150"/>
      <c r="GX30" s="150"/>
      <c r="GY30" s="150"/>
      <c r="GZ30" s="150"/>
      <c r="HA30" s="150"/>
      <c r="HB30" s="150"/>
      <c r="HC30" s="150"/>
      <c r="HD30" s="150"/>
      <c r="HE30" s="150"/>
      <c r="HF30" s="150"/>
      <c r="HG30" s="150"/>
      <c r="HH30" s="150"/>
      <c r="HI30" s="150"/>
      <c r="HJ30" s="150"/>
      <c r="HK30" s="150"/>
      <c r="HL30" s="150"/>
      <c r="HM30" s="150"/>
      <c r="HN30" s="150"/>
      <c r="HO30" s="150"/>
      <c r="HP30" s="150"/>
      <c r="HQ30" s="150"/>
      <c r="HR30" s="150"/>
      <c r="HS30" s="150"/>
      <c r="HT30" s="150"/>
      <c r="HU30" s="150"/>
      <c r="HV30" s="150"/>
      <c r="HW30" s="150"/>
      <c r="HX30" s="150"/>
      <c r="HY30" s="150"/>
      <c r="HZ30" s="150"/>
      <c r="IA30" s="150"/>
      <c r="IB30" s="150"/>
      <c r="IC30" s="150"/>
      <c r="ID30" s="150"/>
      <c r="IE30" s="150"/>
      <c r="IF30" s="150"/>
      <c r="IG30" s="150"/>
      <c r="IH30" s="150"/>
      <c r="II30" s="150"/>
      <c r="IJ30" s="150"/>
      <c r="IK30" s="150"/>
      <c r="IL30" s="150"/>
      <c r="IM30" s="150"/>
      <c r="IN30" s="150"/>
      <c r="IO30" s="150"/>
      <c r="IP30" s="150"/>
      <c r="IQ30" s="150"/>
      <c r="IR30" s="150"/>
      <c r="IS30" s="150"/>
      <c r="IT30" s="150"/>
      <c r="IU30" s="150"/>
      <c r="IV30" s="150"/>
    </row>
    <row r="31" spans="1:256" s="51" customFormat="1" ht="12.75">
      <c r="A31" s="48"/>
      <c r="B31" s="49" t="s">
        <v>84</v>
      </c>
      <c r="C31" s="50">
        <f>C30</f>
        <v>0</v>
      </c>
      <c r="D31" s="50">
        <f aca="true" t="shared" si="3" ref="D31:BJ31">D30</f>
        <v>0.5437776594516</v>
      </c>
      <c r="E31" s="50">
        <f t="shared" si="3"/>
        <v>0</v>
      </c>
      <c r="F31" s="50">
        <f t="shared" si="3"/>
        <v>0</v>
      </c>
      <c r="G31" s="50">
        <f t="shared" si="3"/>
        <v>0</v>
      </c>
      <c r="H31" s="50">
        <f t="shared" si="3"/>
        <v>313.8352621092327</v>
      </c>
      <c r="I31" s="50">
        <f t="shared" si="3"/>
        <v>21.626527131707793</v>
      </c>
      <c r="J31" s="50">
        <f t="shared" si="3"/>
        <v>0</v>
      </c>
      <c r="K31" s="50">
        <f t="shared" si="3"/>
        <v>0</v>
      </c>
      <c r="L31" s="50">
        <f t="shared" si="3"/>
        <v>85.27472576544801</v>
      </c>
      <c r="M31" s="50">
        <f t="shared" si="3"/>
        <v>0</v>
      </c>
      <c r="N31" s="50">
        <f t="shared" si="3"/>
        <v>0</v>
      </c>
      <c r="O31" s="50">
        <f t="shared" si="3"/>
        <v>0</v>
      </c>
      <c r="P31" s="50">
        <f t="shared" si="3"/>
        <v>0</v>
      </c>
      <c r="Q31" s="50">
        <f t="shared" si="3"/>
        <v>0</v>
      </c>
      <c r="R31" s="50">
        <f t="shared" si="3"/>
        <v>199.6826863351385</v>
      </c>
      <c r="S31" s="50">
        <f t="shared" si="3"/>
        <v>2.3862330411917</v>
      </c>
      <c r="T31" s="50">
        <f t="shared" si="3"/>
        <v>0</v>
      </c>
      <c r="U31" s="50">
        <f t="shared" si="3"/>
        <v>0</v>
      </c>
      <c r="V31" s="50">
        <f t="shared" si="3"/>
        <v>4.928791864675799</v>
      </c>
      <c r="W31" s="50">
        <f t="shared" si="3"/>
        <v>0</v>
      </c>
      <c r="X31" s="50">
        <f t="shared" si="3"/>
        <v>0</v>
      </c>
      <c r="Y31" s="50">
        <f t="shared" si="3"/>
        <v>0</v>
      </c>
      <c r="Z31" s="50">
        <f t="shared" si="3"/>
        <v>0</v>
      </c>
      <c r="AA31" s="50">
        <f t="shared" si="3"/>
        <v>0</v>
      </c>
      <c r="AB31" s="50">
        <f t="shared" si="3"/>
        <v>2.4287936358379</v>
      </c>
      <c r="AC31" s="50">
        <f t="shared" si="3"/>
        <v>0.7510303038384</v>
      </c>
      <c r="AD31" s="50">
        <f t="shared" si="3"/>
        <v>0</v>
      </c>
      <c r="AE31" s="50">
        <f t="shared" si="3"/>
        <v>0</v>
      </c>
      <c r="AF31" s="50">
        <f t="shared" si="3"/>
        <v>1.5188380717095</v>
      </c>
      <c r="AG31" s="50">
        <f t="shared" si="3"/>
        <v>0</v>
      </c>
      <c r="AH31" s="50">
        <f t="shared" si="3"/>
        <v>0</v>
      </c>
      <c r="AI31" s="50">
        <f t="shared" si="3"/>
        <v>0</v>
      </c>
      <c r="AJ31" s="50">
        <f t="shared" si="3"/>
        <v>0</v>
      </c>
      <c r="AK31" s="50">
        <f t="shared" si="3"/>
        <v>0</v>
      </c>
      <c r="AL31" s="50">
        <f t="shared" si="3"/>
        <v>0.3419605442902</v>
      </c>
      <c r="AM31" s="50">
        <f t="shared" si="3"/>
        <v>0.1727613614515</v>
      </c>
      <c r="AN31" s="50">
        <f t="shared" si="3"/>
        <v>0</v>
      </c>
      <c r="AO31" s="50">
        <f t="shared" si="3"/>
        <v>0</v>
      </c>
      <c r="AP31" s="50">
        <f t="shared" si="3"/>
        <v>0.090803082387</v>
      </c>
      <c r="AQ31" s="50">
        <f t="shared" si="3"/>
        <v>0</v>
      </c>
      <c r="AR31" s="50">
        <f t="shared" si="3"/>
        <v>0.019798299322499997</v>
      </c>
      <c r="AS31" s="50">
        <f t="shared" si="3"/>
        <v>0</v>
      </c>
      <c r="AT31" s="50">
        <f t="shared" si="3"/>
        <v>0</v>
      </c>
      <c r="AU31" s="50">
        <f t="shared" si="3"/>
        <v>0</v>
      </c>
      <c r="AV31" s="50">
        <f t="shared" si="3"/>
        <v>974.6781813495036</v>
      </c>
      <c r="AW31" s="50">
        <f t="shared" si="3"/>
        <v>78.19945144508485</v>
      </c>
      <c r="AX31" s="50">
        <f t="shared" si="3"/>
        <v>0</v>
      </c>
      <c r="AY31" s="50">
        <f t="shared" si="3"/>
        <v>0</v>
      </c>
      <c r="AZ31" s="50">
        <f t="shared" si="3"/>
        <v>176.32724603650973</v>
      </c>
      <c r="BA31" s="50">
        <f t="shared" si="3"/>
        <v>0</v>
      </c>
      <c r="BB31" s="50">
        <f t="shared" si="3"/>
        <v>0</v>
      </c>
      <c r="BC31" s="50">
        <f t="shared" si="3"/>
        <v>0</v>
      </c>
      <c r="BD31" s="50">
        <f t="shared" si="3"/>
        <v>0</v>
      </c>
      <c r="BE31" s="50">
        <f t="shared" si="3"/>
        <v>0</v>
      </c>
      <c r="BF31" s="50">
        <f t="shared" si="3"/>
        <v>417.1177388471172</v>
      </c>
      <c r="BG31" s="50">
        <f t="shared" si="3"/>
        <v>17.186787863822698</v>
      </c>
      <c r="BH31" s="50">
        <f t="shared" si="3"/>
        <v>0</v>
      </c>
      <c r="BI31" s="50">
        <f t="shared" si="3"/>
        <v>0</v>
      </c>
      <c r="BJ31" s="50">
        <f t="shared" si="3"/>
        <v>14.71670341347641</v>
      </c>
      <c r="BK31" s="71">
        <f>BK30</f>
        <v>2311.8280981611974</v>
      </c>
      <c r="BL31" s="149"/>
      <c r="BM31" s="149"/>
      <c r="BN31" s="149"/>
      <c r="BO31" s="149"/>
      <c r="BP31" s="149"/>
      <c r="BQ31" s="149"/>
      <c r="BR31" s="149"/>
      <c r="BS31" s="149"/>
      <c r="BT31" s="149"/>
      <c r="BU31" s="149"/>
      <c r="BV31" s="149"/>
      <c r="BW31" s="149"/>
      <c r="BX31" s="149"/>
      <c r="BY31" s="149"/>
      <c r="BZ31" s="149"/>
      <c r="CA31" s="149"/>
      <c r="CB31" s="149"/>
      <c r="CC31" s="149"/>
      <c r="CD31" s="149"/>
      <c r="CE31" s="149"/>
      <c r="CF31" s="149"/>
      <c r="CG31" s="149"/>
      <c r="CH31" s="149"/>
      <c r="CI31" s="149"/>
      <c r="CJ31" s="149"/>
      <c r="CK31" s="149"/>
      <c r="CL31" s="149"/>
      <c r="CM31" s="149"/>
      <c r="CN31" s="149"/>
      <c r="CO31" s="149"/>
      <c r="CP31" s="149"/>
      <c r="CQ31" s="149"/>
      <c r="CR31" s="149"/>
      <c r="CS31" s="149"/>
      <c r="CT31" s="149"/>
      <c r="CU31" s="149"/>
      <c r="CV31" s="149"/>
      <c r="CW31" s="149"/>
      <c r="CX31" s="149"/>
      <c r="CY31" s="149"/>
      <c r="CZ31" s="149"/>
      <c r="DA31" s="149"/>
      <c r="DB31" s="149"/>
      <c r="DC31" s="149"/>
      <c r="DD31" s="149"/>
      <c r="DE31" s="149"/>
      <c r="DF31" s="149"/>
      <c r="DG31" s="149"/>
      <c r="DH31" s="149"/>
      <c r="DI31" s="149"/>
      <c r="DJ31" s="149"/>
      <c r="DK31" s="149"/>
      <c r="DL31" s="149"/>
      <c r="DM31" s="149"/>
      <c r="DN31" s="149"/>
      <c r="DO31" s="149"/>
      <c r="DP31" s="149"/>
      <c r="DQ31" s="149"/>
      <c r="DR31" s="149"/>
      <c r="DS31" s="149"/>
      <c r="DT31" s="149"/>
      <c r="DU31" s="149"/>
      <c r="DV31" s="149"/>
      <c r="DW31" s="149"/>
      <c r="DX31" s="149"/>
      <c r="DY31" s="149"/>
      <c r="DZ31" s="149"/>
      <c r="EA31" s="149"/>
      <c r="EB31" s="149"/>
      <c r="EC31" s="149"/>
      <c r="ED31" s="149"/>
      <c r="EE31" s="149"/>
      <c r="EF31" s="149"/>
      <c r="EG31" s="149"/>
      <c r="EH31" s="149"/>
      <c r="EI31" s="149"/>
      <c r="EJ31" s="149"/>
      <c r="EK31" s="149"/>
      <c r="EL31" s="149"/>
      <c r="EM31" s="149"/>
      <c r="EN31" s="149"/>
      <c r="EO31" s="149"/>
      <c r="EP31" s="149"/>
      <c r="EQ31" s="149"/>
      <c r="ER31" s="149"/>
      <c r="ES31" s="149"/>
      <c r="ET31" s="149"/>
      <c r="EU31" s="149"/>
      <c r="EV31" s="149"/>
      <c r="EW31" s="149"/>
      <c r="EX31" s="149"/>
      <c r="EY31" s="149"/>
      <c r="EZ31" s="149"/>
      <c r="FA31" s="149"/>
      <c r="FB31" s="149"/>
      <c r="FC31" s="149"/>
      <c r="FD31" s="149"/>
      <c r="FE31" s="149"/>
      <c r="FF31" s="149"/>
      <c r="FG31" s="149"/>
      <c r="FH31" s="149"/>
      <c r="FI31" s="149"/>
      <c r="FJ31" s="149"/>
      <c r="FK31" s="149"/>
      <c r="FL31" s="149"/>
      <c r="FM31" s="149"/>
      <c r="FN31" s="149"/>
      <c r="FO31" s="149"/>
      <c r="FP31" s="149"/>
      <c r="FQ31" s="149"/>
      <c r="FR31" s="149"/>
      <c r="FS31" s="149"/>
      <c r="FT31" s="149"/>
      <c r="FU31" s="149"/>
      <c r="FV31" s="149"/>
      <c r="FW31" s="149"/>
      <c r="FX31" s="149"/>
      <c r="FY31" s="149"/>
      <c r="FZ31" s="149"/>
      <c r="GA31" s="149"/>
      <c r="GB31" s="149"/>
      <c r="GC31" s="149"/>
      <c r="GD31" s="149"/>
      <c r="GE31" s="149"/>
      <c r="GF31" s="149"/>
      <c r="GG31" s="149"/>
      <c r="GH31" s="149"/>
      <c r="GI31" s="149"/>
      <c r="GJ31" s="149"/>
      <c r="GK31" s="149"/>
      <c r="GL31" s="149"/>
      <c r="GM31" s="149"/>
      <c r="GN31" s="149"/>
      <c r="GO31" s="149"/>
      <c r="GP31" s="149"/>
      <c r="GQ31" s="149"/>
      <c r="GR31" s="149"/>
      <c r="GS31" s="149"/>
      <c r="GT31" s="149"/>
      <c r="GU31" s="149"/>
      <c r="GV31" s="149"/>
      <c r="GW31" s="149"/>
      <c r="GX31" s="149"/>
      <c r="GY31" s="149"/>
      <c r="GZ31" s="149"/>
      <c r="HA31" s="149"/>
      <c r="HB31" s="149"/>
      <c r="HC31" s="149"/>
      <c r="HD31" s="149"/>
      <c r="HE31" s="149"/>
      <c r="HF31" s="149"/>
      <c r="HG31" s="149"/>
      <c r="HH31" s="149"/>
      <c r="HI31" s="149"/>
      <c r="HJ31" s="149"/>
      <c r="HK31" s="149"/>
      <c r="HL31" s="149"/>
      <c r="HM31" s="149"/>
      <c r="HN31" s="149"/>
      <c r="HO31" s="149"/>
      <c r="HP31" s="149"/>
      <c r="HQ31" s="149"/>
      <c r="HR31" s="149"/>
      <c r="HS31" s="149"/>
      <c r="HT31" s="149"/>
      <c r="HU31" s="149"/>
      <c r="HV31" s="149"/>
      <c r="HW31" s="149"/>
      <c r="HX31" s="149"/>
      <c r="HY31" s="149"/>
      <c r="HZ31" s="149"/>
      <c r="IA31" s="149"/>
      <c r="IB31" s="149"/>
      <c r="IC31" s="149"/>
      <c r="ID31" s="149"/>
      <c r="IE31" s="149"/>
      <c r="IF31" s="149"/>
      <c r="IG31" s="149"/>
      <c r="IH31" s="149"/>
      <c r="II31" s="149"/>
      <c r="IJ31" s="149"/>
      <c r="IK31" s="149"/>
      <c r="IL31" s="149"/>
      <c r="IM31" s="149"/>
      <c r="IN31" s="149"/>
      <c r="IO31" s="149"/>
      <c r="IP31" s="149"/>
      <c r="IQ31" s="149"/>
      <c r="IR31" s="149"/>
      <c r="IS31" s="149"/>
      <c r="IT31" s="149"/>
      <c r="IU31" s="149"/>
      <c r="IV31" s="149"/>
    </row>
    <row r="32" spans="1:256" ht="12.75">
      <c r="A32" s="8" t="s">
        <v>76</v>
      </c>
      <c r="B32" s="15" t="s">
        <v>15</v>
      </c>
      <c r="C32" s="112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/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113"/>
      <c r="BD32" s="113"/>
      <c r="BE32" s="113"/>
      <c r="BF32" s="113"/>
      <c r="BG32" s="113"/>
      <c r="BH32" s="113"/>
      <c r="BI32" s="113"/>
      <c r="BJ32" s="113"/>
      <c r="BK32" s="114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2"/>
      <c r="GT32" s="42"/>
      <c r="GU32" s="42"/>
      <c r="GV32" s="42"/>
      <c r="GW32" s="42"/>
      <c r="GX32" s="42"/>
      <c r="GY32" s="42"/>
      <c r="GZ32" s="42"/>
      <c r="HA32" s="42"/>
      <c r="HB32" s="42"/>
      <c r="HC32" s="42"/>
      <c r="HD32" s="42"/>
      <c r="HE32" s="42"/>
      <c r="HF32" s="42"/>
      <c r="HG32" s="42"/>
      <c r="HH32" s="42"/>
      <c r="HI32" s="42"/>
      <c r="HJ32" s="42"/>
      <c r="HK32" s="42"/>
      <c r="HL32" s="42"/>
      <c r="HM32" s="42"/>
      <c r="HN32" s="42"/>
      <c r="HO32" s="42"/>
      <c r="HP32" s="42"/>
      <c r="HQ32" s="42"/>
      <c r="HR32" s="42"/>
      <c r="HS32" s="42"/>
      <c r="HT32" s="42"/>
      <c r="HU32" s="42"/>
      <c r="HV32" s="42"/>
      <c r="HW32" s="42"/>
      <c r="HX32" s="42"/>
      <c r="HY32" s="42"/>
      <c r="HZ32" s="42"/>
      <c r="IA32" s="42"/>
      <c r="IB32" s="42"/>
      <c r="IC32" s="42"/>
      <c r="ID32" s="42"/>
      <c r="IE32" s="42"/>
      <c r="IF32" s="42"/>
      <c r="IG32" s="42"/>
      <c r="IH32" s="42"/>
      <c r="II32" s="42"/>
      <c r="IJ32" s="42"/>
      <c r="IK32" s="42"/>
      <c r="IL32" s="42"/>
      <c r="IM32" s="42"/>
      <c r="IN32" s="42"/>
      <c r="IO32" s="42"/>
      <c r="IP32" s="42"/>
      <c r="IQ32" s="42"/>
      <c r="IR32" s="42"/>
      <c r="IS32" s="42"/>
      <c r="IT32" s="42"/>
      <c r="IU32" s="42"/>
      <c r="IV32" s="42"/>
    </row>
    <row r="33" spans="1:256" s="26" customFormat="1" ht="12.75">
      <c r="A33" s="24"/>
      <c r="B33" s="25" t="s">
        <v>118</v>
      </c>
      <c r="C33" s="77">
        <v>0</v>
      </c>
      <c r="D33" s="77">
        <v>0.3517124612903</v>
      </c>
      <c r="E33" s="77">
        <v>0</v>
      </c>
      <c r="F33" s="77">
        <v>0</v>
      </c>
      <c r="G33" s="77">
        <v>0</v>
      </c>
      <c r="H33" s="77">
        <v>32.94774518637479</v>
      </c>
      <c r="I33" s="77">
        <v>1.3865392993858998</v>
      </c>
      <c r="J33" s="77">
        <v>0</v>
      </c>
      <c r="K33" s="77">
        <v>0</v>
      </c>
      <c r="L33" s="77">
        <v>22.36584138880381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  <c r="R33" s="77">
        <v>23.081314192602278</v>
      </c>
      <c r="S33" s="77">
        <v>0.5694956424512</v>
      </c>
      <c r="T33" s="77">
        <v>0</v>
      </c>
      <c r="U33" s="77">
        <v>0</v>
      </c>
      <c r="V33" s="77">
        <v>4.5993640473217</v>
      </c>
      <c r="W33" s="77">
        <v>0</v>
      </c>
      <c r="X33" s="77">
        <v>0</v>
      </c>
      <c r="Y33" s="77">
        <v>0</v>
      </c>
      <c r="Z33" s="77">
        <v>0</v>
      </c>
      <c r="AA33" s="77">
        <v>0</v>
      </c>
      <c r="AB33" s="77">
        <v>0.10532703145149999</v>
      </c>
      <c r="AC33" s="77">
        <v>0</v>
      </c>
      <c r="AD33" s="77">
        <v>0</v>
      </c>
      <c r="AE33" s="77">
        <v>0</v>
      </c>
      <c r="AF33" s="77">
        <v>0.0016008074193</v>
      </c>
      <c r="AG33" s="77">
        <v>0</v>
      </c>
      <c r="AH33" s="77">
        <v>0</v>
      </c>
      <c r="AI33" s="77">
        <v>0</v>
      </c>
      <c r="AJ33" s="77">
        <v>0</v>
      </c>
      <c r="AK33" s="77">
        <v>0</v>
      </c>
      <c r="AL33" s="77">
        <v>0</v>
      </c>
      <c r="AM33" s="77">
        <v>0</v>
      </c>
      <c r="AN33" s="77">
        <v>0</v>
      </c>
      <c r="AO33" s="77">
        <v>0</v>
      </c>
      <c r="AP33" s="77">
        <v>0</v>
      </c>
      <c r="AQ33" s="77">
        <v>0</v>
      </c>
      <c r="AR33" s="77">
        <v>0.0021404637741</v>
      </c>
      <c r="AS33" s="77">
        <v>0</v>
      </c>
      <c r="AT33" s="77">
        <v>0</v>
      </c>
      <c r="AU33" s="77">
        <v>0</v>
      </c>
      <c r="AV33" s="77">
        <v>11.411614308450911</v>
      </c>
      <c r="AW33" s="77">
        <v>6.734845872353202</v>
      </c>
      <c r="AX33" s="77">
        <v>0</v>
      </c>
      <c r="AY33" s="77">
        <v>0</v>
      </c>
      <c r="AZ33" s="77">
        <v>12.793711128221497</v>
      </c>
      <c r="BA33" s="77">
        <v>0</v>
      </c>
      <c r="BB33" s="77">
        <v>0</v>
      </c>
      <c r="BC33" s="77">
        <v>0</v>
      </c>
      <c r="BD33" s="77">
        <v>0</v>
      </c>
      <c r="BE33" s="77">
        <v>0</v>
      </c>
      <c r="BF33" s="77">
        <v>5.5350677709086975</v>
      </c>
      <c r="BG33" s="77">
        <v>1.1382378753537996</v>
      </c>
      <c r="BH33" s="77">
        <v>0</v>
      </c>
      <c r="BI33" s="77">
        <v>0</v>
      </c>
      <c r="BJ33" s="77">
        <v>2.414626969546599</v>
      </c>
      <c r="BK33" s="68">
        <f aca="true" t="shared" si="4" ref="BK33:BK44">SUM(C33:BJ33)</f>
        <v>125.43918444570957</v>
      </c>
      <c r="BL33" s="42"/>
      <c r="BM33" s="146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2"/>
      <c r="GT33" s="42"/>
      <c r="GU33" s="42"/>
      <c r="GV33" s="42"/>
      <c r="GW33" s="42"/>
      <c r="GX33" s="42"/>
      <c r="GY33" s="42"/>
      <c r="GZ33" s="42"/>
      <c r="HA33" s="42"/>
      <c r="HB33" s="42"/>
      <c r="HC33" s="42"/>
      <c r="HD33" s="42"/>
      <c r="HE33" s="42"/>
      <c r="HF33" s="42"/>
      <c r="HG33" s="42"/>
      <c r="HH33" s="42"/>
      <c r="HI33" s="42"/>
      <c r="HJ33" s="42"/>
      <c r="HK33" s="42"/>
      <c r="HL33" s="42"/>
      <c r="HM33" s="42"/>
      <c r="HN33" s="42"/>
      <c r="HO33" s="42"/>
      <c r="HP33" s="42"/>
      <c r="HQ33" s="42"/>
      <c r="HR33" s="42"/>
      <c r="HS33" s="42"/>
      <c r="HT33" s="42"/>
      <c r="HU33" s="42"/>
      <c r="HV33" s="42"/>
      <c r="HW33" s="42"/>
      <c r="HX33" s="42"/>
      <c r="HY33" s="42"/>
      <c r="HZ33" s="42"/>
      <c r="IA33" s="42"/>
      <c r="IB33" s="42"/>
      <c r="IC33" s="42"/>
      <c r="ID33" s="42"/>
      <c r="IE33" s="42"/>
      <c r="IF33" s="42"/>
      <c r="IG33" s="42"/>
      <c r="IH33" s="42"/>
      <c r="II33" s="42"/>
      <c r="IJ33" s="42"/>
      <c r="IK33" s="42"/>
      <c r="IL33" s="42"/>
      <c r="IM33" s="42"/>
      <c r="IN33" s="42"/>
      <c r="IO33" s="42"/>
      <c r="IP33" s="42"/>
      <c r="IQ33" s="42"/>
      <c r="IR33" s="42"/>
      <c r="IS33" s="42"/>
      <c r="IT33" s="42"/>
      <c r="IU33" s="42"/>
      <c r="IV33" s="42"/>
    </row>
    <row r="34" spans="1:256" s="26" customFormat="1" ht="12.75">
      <c r="A34" s="24"/>
      <c r="B34" s="25" t="s">
        <v>130</v>
      </c>
      <c r="C34" s="55">
        <v>0</v>
      </c>
      <c r="D34" s="55">
        <v>800.3563320676773</v>
      </c>
      <c r="E34" s="55">
        <v>0</v>
      </c>
      <c r="F34" s="55">
        <v>0</v>
      </c>
      <c r="G34" s="77">
        <v>0</v>
      </c>
      <c r="H34" s="55">
        <v>1307.1634466139287</v>
      </c>
      <c r="I34" s="55">
        <v>1428.2859194412542</v>
      </c>
      <c r="J34" s="55">
        <v>0</v>
      </c>
      <c r="K34" s="55">
        <v>0</v>
      </c>
      <c r="L34" s="55">
        <v>1693.6703522639589</v>
      </c>
      <c r="M34" s="55">
        <v>0</v>
      </c>
      <c r="N34" s="55">
        <v>0</v>
      </c>
      <c r="O34" s="55">
        <v>0</v>
      </c>
      <c r="P34" s="55">
        <v>0</v>
      </c>
      <c r="Q34" s="55">
        <v>0</v>
      </c>
      <c r="R34" s="55">
        <v>260.4651125000412</v>
      </c>
      <c r="S34" s="55">
        <v>7.4329809631277</v>
      </c>
      <c r="T34" s="55">
        <v>0</v>
      </c>
      <c r="U34" s="55">
        <v>0</v>
      </c>
      <c r="V34" s="55">
        <v>46.44903440354551</v>
      </c>
      <c r="W34" s="55">
        <v>0</v>
      </c>
      <c r="X34" s="55">
        <v>0.0200722309999</v>
      </c>
      <c r="Y34" s="55">
        <v>0</v>
      </c>
      <c r="Z34" s="55">
        <v>0</v>
      </c>
      <c r="AA34" s="55">
        <v>0</v>
      </c>
      <c r="AB34" s="55">
        <v>28.3178668713849</v>
      </c>
      <c r="AC34" s="55">
        <v>75.35991610938588</v>
      </c>
      <c r="AD34" s="55">
        <v>0</v>
      </c>
      <c r="AE34" s="55">
        <v>0</v>
      </c>
      <c r="AF34" s="55">
        <v>220.13174318783547</v>
      </c>
      <c r="AG34" s="55">
        <v>0</v>
      </c>
      <c r="AH34" s="55">
        <v>0</v>
      </c>
      <c r="AI34" s="55">
        <v>0</v>
      </c>
      <c r="AJ34" s="55">
        <v>0</v>
      </c>
      <c r="AK34" s="55">
        <v>0</v>
      </c>
      <c r="AL34" s="55">
        <v>0.3348166608382</v>
      </c>
      <c r="AM34" s="55">
        <v>0.013592441774100001</v>
      </c>
      <c r="AN34" s="55">
        <v>0</v>
      </c>
      <c r="AO34" s="55">
        <v>0</v>
      </c>
      <c r="AP34" s="55">
        <v>1.6956792315477998</v>
      </c>
      <c r="AQ34" s="55">
        <v>0</v>
      </c>
      <c r="AR34" s="55">
        <v>0.3323484666775</v>
      </c>
      <c r="AS34" s="55">
        <v>0</v>
      </c>
      <c r="AT34" s="55">
        <v>0</v>
      </c>
      <c r="AU34" s="55">
        <v>0</v>
      </c>
      <c r="AV34" s="55">
        <v>2881.6781189729522</v>
      </c>
      <c r="AW34" s="55">
        <v>388.6754392191925</v>
      </c>
      <c r="AX34" s="55">
        <v>0</v>
      </c>
      <c r="AY34" s="55">
        <v>0</v>
      </c>
      <c r="AZ34" s="55">
        <v>1889.0378546088327</v>
      </c>
      <c r="BA34" s="55">
        <v>0</v>
      </c>
      <c r="BB34" s="55">
        <v>0</v>
      </c>
      <c r="BC34" s="55">
        <v>0</v>
      </c>
      <c r="BD34" s="55">
        <v>0</v>
      </c>
      <c r="BE34" s="55">
        <v>0</v>
      </c>
      <c r="BF34" s="55">
        <v>832.1874909376977</v>
      </c>
      <c r="BG34" s="55">
        <v>38.92778014037019</v>
      </c>
      <c r="BH34" s="55">
        <v>0</v>
      </c>
      <c r="BI34" s="55">
        <v>0</v>
      </c>
      <c r="BJ34" s="55">
        <v>166.5421823962557</v>
      </c>
      <c r="BK34" s="68">
        <f t="shared" si="4"/>
        <v>12067.078079729277</v>
      </c>
      <c r="BL34" s="42"/>
      <c r="BM34" s="146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2"/>
      <c r="GT34" s="42"/>
      <c r="GU34" s="42"/>
      <c r="GV34" s="42"/>
      <c r="GW34" s="42"/>
      <c r="GX34" s="42"/>
      <c r="GY34" s="42"/>
      <c r="GZ34" s="42"/>
      <c r="HA34" s="42"/>
      <c r="HB34" s="42"/>
      <c r="HC34" s="42"/>
      <c r="HD34" s="42"/>
      <c r="HE34" s="42"/>
      <c r="HF34" s="42"/>
      <c r="HG34" s="42"/>
      <c r="HH34" s="42"/>
      <c r="HI34" s="42"/>
      <c r="HJ34" s="42"/>
      <c r="HK34" s="42"/>
      <c r="HL34" s="42"/>
      <c r="HM34" s="42"/>
      <c r="HN34" s="42"/>
      <c r="HO34" s="42"/>
      <c r="HP34" s="42"/>
      <c r="HQ34" s="42"/>
      <c r="HR34" s="42"/>
      <c r="HS34" s="42"/>
      <c r="HT34" s="42"/>
      <c r="HU34" s="42"/>
      <c r="HV34" s="42"/>
      <c r="HW34" s="42"/>
      <c r="HX34" s="42"/>
      <c r="HY34" s="42"/>
      <c r="HZ34" s="42"/>
      <c r="IA34" s="42"/>
      <c r="IB34" s="42"/>
      <c r="IC34" s="42"/>
      <c r="ID34" s="42"/>
      <c r="IE34" s="42"/>
      <c r="IF34" s="42"/>
      <c r="IG34" s="42"/>
      <c r="IH34" s="42"/>
      <c r="II34" s="42"/>
      <c r="IJ34" s="42"/>
      <c r="IK34" s="42"/>
      <c r="IL34" s="42"/>
      <c r="IM34" s="42"/>
      <c r="IN34" s="42"/>
      <c r="IO34" s="42"/>
      <c r="IP34" s="42"/>
      <c r="IQ34" s="42"/>
      <c r="IR34" s="42"/>
      <c r="IS34" s="42"/>
      <c r="IT34" s="42"/>
      <c r="IU34" s="42"/>
      <c r="IV34" s="42"/>
    </row>
    <row r="35" spans="1:256" s="26" customFormat="1" ht="12.75">
      <c r="A35" s="24"/>
      <c r="B35" s="25" t="s">
        <v>103</v>
      </c>
      <c r="C35" s="92">
        <v>0</v>
      </c>
      <c r="D35" s="92">
        <v>0.8130430645161</v>
      </c>
      <c r="E35" s="92">
        <v>0</v>
      </c>
      <c r="F35" s="92">
        <v>0</v>
      </c>
      <c r="G35" s="92">
        <v>0</v>
      </c>
      <c r="H35" s="92">
        <v>23.8574461595381</v>
      </c>
      <c r="I35" s="92">
        <v>10.153257189063899</v>
      </c>
      <c r="J35" s="92">
        <v>0</v>
      </c>
      <c r="K35" s="92">
        <v>0</v>
      </c>
      <c r="L35" s="92">
        <v>57.799377822739594</v>
      </c>
      <c r="M35" s="92">
        <v>0</v>
      </c>
      <c r="N35" s="92">
        <v>0</v>
      </c>
      <c r="O35" s="92">
        <v>0</v>
      </c>
      <c r="P35" s="92">
        <v>0</v>
      </c>
      <c r="Q35" s="92">
        <v>0</v>
      </c>
      <c r="R35" s="92">
        <v>5.813272474121402</v>
      </c>
      <c r="S35" s="92">
        <v>2.7833011149996</v>
      </c>
      <c r="T35" s="92">
        <v>0</v>
      </c>
      <c r="U35" s="92">
        <v>0</v>
      </c>
      <c r="V35" s="92">
        <v>7.055123883515298</v>
      </c>
      <c r="W35" s="92">
        <v>0</v>
      </c>
      <c r="X35" s="92">
        <v>0</v>
      </c>
      <c r="Y35" s="92">
        <v>0</v>
      </c>
      <c r="Z35" s="92">
        <v>0</v>
      </c>
      <c r="AA35" s="92">
        <v>0</v>
      </c>
      <c r="AB35" s="92">
        <v>0.8977439389351001</v>
      </c>
      <c r="AC35" s="92">
        <v>1.9636626025482</v>
      </c>
      <c r="AD35" s="92">
        <v>0</v>
      </c>
      <c r="AE35" s="92">
        <v>0</v>
      </c>
      <c r="AF35" s="92">
        <v>2.9092696505803</v>
      </c>
      <c r="AG35" s="92">
        <v>0</v>
      </c>
      <c r="AH35" s="92">
        <v>0</v>
      </c>
      <c r="AI35" s="92">
        <v>0</v>
      </c>
      <c r="AJ35" s="92">
        <v>0</v>
      </c>
      <c r="AK35" s="92">
        <v>0</v>
      </c>
      <c r="AL35" s="92">
        <v>0</v>
      </c>
      <c r="AM35" s="92">
        <v>0</v>
      </c>
      <c r="AN35" s="92">
        <v>0</v>
      </c>
      <c r="AO35" s="92">
        <v>0</v>
      </c>
      <c r="AP35" s="92">
        <v>0</v>
      </c>
      <c r="AQ35" s="92">
        <v>0</v>
      </c>
      <c r="AR35" s="92">
        <v>0.1477337933225</v>
      </c>
      <c r="AS35" s="92">
        <v>0</v>
      </c>
      <c r="AT35" s="92">
        <v>0</v>
      </c>
      <c r="AU35" s="92">
        <v>0</v>
      </c>
      <c r="AV35" s="92">
        <v>222.7204196589888</v>
      </c>
      <c r="AW35" s="92">
        <v>76.4296470179841</v>
      </c>
      <c r="AX35" s="92">
        <v>0</v>
      </c>
      <c r="AY35" s="92">
        <v>0</v>
      </c>
      <c r="AZ35" s="92">
        <v>644.3415764561635</v>
      </c>
      <c r="BA35" s="92">
        <v>0</v>
      </c>
      <c r="BB35" s="92">
        <v>0</v>
      </c>
      <c r="BC35" s="92">
        <v>0</v>
      </c>
      <c r="BD35" s="92">
        <v>0</v>
      </c>
      <c r="BE35" s="92">
        <v>0</v>
      </c>
      <c r="BF35" s="92">
        <v>79.12736856832697</v>
      </c>
      <c r="BG35" s="92">
        <v>5.886694278576999</v>
      </c>
      <c r="BH35" s="92">
        <v>0</v>
      </c>
      <c r="BI35" s="92">
        <v>0</v>
      </c>
      <c r="BJ35" s="92">
        <v>84.2240623100147</v>
      </c>
      <c r="BK35" s="93">
        <f t="shared" si="4"/>
        <v>1226.9229999839351</v>
      </c>
      <c r="BL35" s="42"/>
      <c r="BM35" s="146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2"/>
      <c r="GT35" s="42"/>
      <c r="GU35" s="42"/>
      <c r="GV35" s="42"/>
      <c r="GW35" s="42"/>
      <c r="GX35" s="42"/>
      <c r="GY35" s="42"/>
      <c r="GZ35" s="42"/>
      <c r="HA35" s="42"/>
      <c r="HB35" s="42"/>
      <c r="HC35" s="42"/>
      <c r="HD35" s="42"/>
      <c r="HE35" s="42"/>
      <c r="HF35" s="42"/>
      <c r="HG35" s="42"/>
      <c r="HH35" s="42"/>
      <c r="HI35" s="42"/>
      <c r="HJ35" s="42"/>
      <c r="HK35" s="42"/>
      <c r="HL35" s="42"/>
      <c r="HM35" s="42"/>
      <c r="HN35" s="42"/>
      <c r="HO35" s="42"/>
      <c r="HP35" s="42"/>
      <c r="HQ35" s="42"/>
      <c r="HR35" s="42"/>
      <c r="HS35" s="42"/>
      <c r="HT35" s="42"/>
      <c r="HU35" s="42"/>
      <c r="HV35" s="42"/>
      <c r="HW35" s="42"/>
      <c r="HX35" s="42"/>
      <c r="HY35" s="42"/>
      <c r="HZ35" s="42"/>
      <c r="IA35" s="42"/>
      <c r="IB35" s="42"/>
      <c r="IC35" s="42"/>
      <c r="ID35" s="42"/>
      <c r="IE35" s="42"/>
      <c r="IF35" s="42"/>
      <c r="IG35" s="42"/>
      <c r="IH35" s="42"/>
      <c r="II35" s="42"/>
      <c r="IJ35" s="42"/>
      <c r="IK35" s="42"/>
      <c r="IL35" s="42"/>
      <c r="IM35" s="42"/>
      <c r="IN35" s="42"/>
      <c r="IO35" s="42"/>
      <c r="IP35" s="42"/>
      <c r="IQ35" s="42"/>
      <c r="IR35" s="42"/>
      <c r="IS35" s="42"/>
      <c r="IT35" s="42"/>
      <c r="IU35" s="42"/>
      <c r="IV35" s="42"/>
    </row>
    <row r="36" spans="1:256" s="26" customFormat="1" ht="12.75">
      <c r="A36" s="24"/>
      <c r="B36" s="25" t="s">
        <v>104</v>
      </c>
      <c r="C36" s="55">
        <v>0</v>
      </c>
      <c r="D36" s="55">
        <v>456.12035549829017</v>
      </c>
      <c r="E36" s="55">
        <v>0</v>
      </c>
      <c r="F36" s="55">
        <v>0</v>
      </c>
      <c r="G36" s="77">
        <v>0</v>
      </c>
      <c r="H36" s="55">
        <v>239.48968907976095</v>
      </c>
      <c r="I36" s="55">
        <v>32.9317917424505</v>
      </c>
      <c r="J36" s="55">
        <v>0</v>
      </c>
      <c r="K36" s="55">
        <v>0</v>
      </c>
      <c r="L36" s="55">
        <v>346.18048726551274</v>
      </c>
      <c r="M36" s="55">
        <v>0</v>
      </c>
      <c r="N36" s="55">
        <v>0</v>
      </c>
      <c r="O36" s="55">
        <v>0</v>
      </c>
      <c r="P36" s="55">
        <v>0</v>
      </c>
      <c r="Q36" s="55">
        <v>0</v>
      </c>
      <c r="R36" s="55">
        <v>18.863372664571113</v>
      </c>
      <c r="S36" s="55">
        <v>0.2257146763544</v>
      </c>
      <c r="T36" s="55">
        <v>0</v>
      </c>
      <c r="U36" s="55">
        <v>0</v>
      </c>
      <c r="V36" s="55">
        <v>3.9315262055793996</v>
      </c>
      <c r="W36" s="55">
        <v>0</v>
      </c>
      <c r="X36" s="55">
        <v>0</v>
      </c>
      <c r="Y36" s="55">
        <v>0</v>
      </c>
      <c r="Z36" s="55">
        <v>0</v>
      </c>
      <c r="AA36" s="55">
        <v>0</v>
      </c>
      <c r="AB36" s="55">
        <v>2.3716847361607</v>
      </c>
      <c r="AC36" s="55">
        <v>4.6251761796769</v>
      </c>
      <c r="AD36" s="55">
        <v>0</v>
      </c>
      <c r="AE36" s="55">
        <v>0</v>
      </c>
      <c r="AF36" s="55">
        <v>12.745238997644204</v>
      </c>
      <c r="AG36" s="55">
        <v>0</v>
      </c>
      <c r="AH36" s="55">
        <v>0</v>
      </c>
      <c r="AI36" s="55">
        <v>0</v>
      </c>
      <c r="AJ36" s="55">
        <v>0</v>
      </c>
      <c r="AK36" s="55">
        <v>0</v>
      </c>
      <c r="AL36" s="55">
        <v>0.0030321012257</v>
      </c>
      <c r="AM36" s="55">
        <v>0</v>
      </c>
      <c r="AN36" s="55">
        <v>0</v>
      </c>
      <c r="AO36" s="55">
        <v>0</v>
      </c>
      <c r="AP36" s="55">
        <v>0.1810207310321</v>
      </c>
      <c r="AQ36" s="55">
        <v>0</v>
      </c>
      <c r="AR36" s="55">
        <v>0.0460286570965</v>
      </c>
      <c r="AS36" s="55">
        <v>0</v>
      </c>
      <c r="AT36" s="55">
        <v>0</v>
      </c>
      <c r="AU36" s="55">
        <v>0</v>
      </c>
      <c r="AV36" s="55">
        <v>431.2251311107514</v>
      </c>
      <c r="AW36" s="55">
        <v>100.98254013298086</v>
      </c>
      <c r="AX36" s="55">
        <v>0</v>
      </c>
      <c r="AY36" s="55">
        <v>0</v>
      </c>
      <c r="AZ36" s="55">
        <v>342.2510174835686</v>
      </c>
      <c r="BA36" s="55">
        <v>0</v>
      </c>
      <c r="BB36" s="55">
        <v>0</v>
      </c>
      <c r="BC36" s="55">
        <v>0</v>
      </c>
      <c r="BD36" s="55">
        <v>0</v>
      </c>
      <c r="BE36" s="55">
        <v>0</v>
      </c>
      <c r="BF36" s="55">
        <v>137.07220026752373</v>
      </c>
      <c r="BG36" s="55">
        <v>6.319712670350297</v>
      </c>
      <c r="BH36" s="55">
        <v>0</v>
      </c>
      <c r="BI36" s="55">
        <v>0</v>
      </c>
      <c r="BJ36" s="55">
        <v>33.40930168773</v>
      </c>
      <c r="BK36" s="68">
        <f t="shared" si="4"/>
        <v>2168.97502188826</v>
      </c>
      <c r="BL36" s="42"/>
      <c r="BM36" s="146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2"/>
      <c r="GT36" s="42"/>
      <c r="GU36" s="42"/>
      <c r="GV36" s="42"/>
      <c r="GW36" s="42"/>
      <c r="GX36" s="42"/>
      <c r="GY36" s="42"/>
      <c r="GZ36" s="42"/>
      <c r="HA36" s="42"/>
      <c r="HB36" s="42"/>
      <c r="HC36" s="42"/>
      <c r="HD36" s="42"/>
      <c r="HE36" s="42"/>
      <c r="HF36" s="42"/>
      <c r="HG36" s="42"/>
      <c r="HH36" s="42"/>
      <c r="HI36" s="42"/>
      <c r="HJ36" s="42"/>
      <c r="HK36" s="42"/>
      <c r="HL36" s="42"/>
      <c r="HM36" s="42"/>
      <c r="HN36" s="42"/>
      <c r="HO36" s="42"/>
      <c r="HP36" s="42"/>
      <c r="HQ36" s="42"/>
      <c r="HR36" s="42"/>
      <c r="HS36" s="42"/>
      <c r="HT36" s="42"/>
      <c r="HU36" s="42"/>
      <c r="HV36" s="42"/>
      <c r="HW36" s="42"/>
      <c r="HX36" s="42"/>
      <c r="HY36" s="42"/>
      <c r="HZ36" s="42"/>
      <c r="IA36" s="42"/>
      <c r="IB36" s="42"/>
      <c r="IC36" s="42"/>
      <c r="ID36" s="42"/>
      <c r="IE36" s="42"/>
      <c r="IF36" s="42"/>
      <c r="IG36" s="42"/>
      <c r="IH36" s="42"/>
      <c r="II36" s="42"/>
      <c r="IJ36" s="42"/>
      <c r="IK36" s="42"/>
      <c r="IL36" s="42"/>
      <c r="IM36" s="42"/>
      <c r="IN36" s="42"/>
      <c r="IO36" s="42"/>
      <c r="IP36" s="42"/>
      <c r="IQ36" s="42"/>
      <c r="IR36" s="42"/>
      <c r="IS36" s="42"/>
      <c r="IT36" s="42"/>
      <c r="IU36" s="42"/>
      <c r="IV36" s="42"/>
    </row>
    <row r="37" spans="1:256" s="26" customFormat="1" ht="12.75">
      <c r="A37" s="24"/>
      <c r="B37" s="25" t="s">
        <v>111</v>
      </c>
      <c r="C37" s="55">
        <v>0</v>
      </c>
      <c r="D37" s="55">
        <v>0.7770714516129</v>
      </c>
      <c r="E37" s="55">
        <v>0</v>
      </c>
      <c r="F37" s="55">
        <v>0</v>
      </c>
      <c r="G37" s="77">
        <v>0</v>
      </c>
      <c r="H37" s="55">
        <v>7.764355954317302</v>
      </c>
      <c r="I37" s="55">
        <v>3.4770821388060993</v>
      </c>
      <c r="J37" s="55">
        <v>0</v>
      </c>
      <c r="K37" s="55">
        <v>0</v>
      </c>
      <c r="L37" s="55">
        <v>14.553803191482302</v>
      </c>
      <c r="M37" s="55">
        <v>0</v>
      </c>
      <c r="N37" s="55">
        <v>0</v>
      </c>
      <c r="O37" s="55">
        <v>0</v>
      </c>
      <c r="P37" s="55">
        <v>0</v>
      </c>
      <c r="Q37" s="55">
        <v>0</v>
      </c>
      <c r="R37" s="55">
        <v>3.400869687116446</v>
      </c>
      <c r="S37" s="55">
        <v>0.0098431344193</v>
      </c>
      <c r="T37" s="55">
        <v>0</v>
      </c>
      <c r="U37" s="55">
        <v>0</v>
      </c>
      <c r="V37" s="55">
        <v>0.6532680633865999</v>
      </c>
      <c r="W37" s="55">
        <v>0</v>
      </c>
      <c r="X37" s="55">
        <v>0</v>
      </c>
      <c r="Y37" s="55">
        <v>0</v>
      </c>
      <c r="Z37" s="55">
        <v>0</v>
      </c>
      <c r="AA37" s="55">
        <v>0</v>
      </c>
      <c r="AB37" s="55">
        <v>0.1197704033869</v>
      </c>
      <c r="AC37" s="55">
        <v>0.8935398736128</v>
      </c>
      <c r="AD37" s="55">
        <v>0</v>
      </c>
      <c r="AE37" s="55">
        <v>0</v>
      </c>
      <c r="AF37" s="55">
        <v>3.4266364316129</v>
      </c>
      <c r="AG37" s="55">
        <v>0</v>
      </c>
      <c r="AH37" s="55">
        <v>0</v>
      </c>
      <c r="AI37" s="55">
        <v>0</v>
      </c>
      <c r="AJ37" s="55">
        <v>0</v>
      </c>
      <c r="AK37" s="55">
        <v>0</v>
      </c>
      <c r="AL37" s="55">
        <v>0</v>
      </c>
      <c r="AM37" s="55">
        <v>0</v>
      </c>
      <c r="AN37" s="55">
        <v>0</v>
      </c>
      <c r="AO37" s="55">
        <v>0</v>
      </c>
      <c r="AP37" s="55">
        <v>0</v>
      </c>
      <c r="AQ37" s="55">
        <v>0</v>
      </c>
      <c r="AR37" s="55">
        <v>0.0533828554838</v>
      </c>
      <c r="AS37" s="55">
        <v>0</v>
      </c>
      <c r="AT37" s="55">
        <v>0</v>
      </c>
      <c r="AU37" s="55">
        <v>0</v>
      </c>
      <c r="AV37" s="55">
        <v>83.70225250061694</v>
      </c>
      <c r="AW37" s="55">
        <v>14.495420518188507</v>
      </c>
      <c r="AX37" s="55">
        <v>29.842689999354796</v>
      </c>
      <c r="AY37" s="55">
        <v>0</v>
      </c>
      <c r="AZ37" s="55">
        <v>158.78494289833463</v>
      </c>
      <c r="BA37" s="55">
        <v>0</v>
      </c>
      <c r="BB37" s="55">
        <v>0</v>
      </c>
      <c r="BC37" s="55">
        <v>0</v>
      </c>
      <c r="BD37" s="55">
        <v>0</v>
      </c>
      <c r="BE37" s="55">
        <v>0</v>
      </c>
      <c r="BF37" s="55">
        <v>52.48828353708532</v>
      </c>
      <c r="BG37" s="55">
        <v>4.2580824647391005</v>
      </c>
      <c r="BH37" s="55">
        <v>0</v>
      </c>
      <c r="BI37" s="55">
        <v>0</v>
      </c>
      <c r="BJ37" s="55">
        <v>53.37004615702415</v>
      </c>
      <c r="BK37" s="68">
        <f t="shared" si="4"/>
        <v>432.07134126058077</v>
      </c>
      <c r="BL37" s="42"/>
      <c r="BM37" s="146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2"/>
      <c r="GT37" s="42"/>
      <c r="GU37" s="42"/>
      <c r="GV37" s="42"/>
      <c r="GW37" s="42"/>
      <c r="GX37" s="42"/>
      <c r="GY37" s="42"/>
      <c r="GZ37" s="42"/>
      <c r="HA37" s="42"/>
      <c r="HB37" s="42"/>
      <c r="HC37" s="42"/>
      <c r="HD37" s="42"/>
      <c r="HE37" s="42"/>
      <c r="HF37" s="42"/>
      <c r="HG37" s="42"/>
      <c r="HH37" s="42"/>
      <c r="HI37" s="42"/>
      <c r="HJ37" s="42"/>
      <c r="HK37" s="42"/>
      <c r="HL37" s="42"/>
      <c r="HM37" s="42"/>
      <c r="HN37" s="42"/>
      <c r="HO37" s="42"/>
      <c r="HP37" s="42"/>
      <c r="HQ37" s="42"/>
      <c r="HR37" s="42"/>
      <c r="HS37" s="42"/>
      <c r="HT37" s="42"/>
      <c r="HU37" s="42"/>
      <c r="HV37" s="42"/>
      <c r="HW37" s="42"/>
      <c r="HX37" s="42"/>
      <c r="HY37" s="42"/>
      <c r="HZ37" s="42"/>
      <c r="IA37" s="42"/>
      <c r="IB37" s="42"/>
      <c r="IC37" s="42"/>
      <c r="ID37" s="42"/>
      <c r="IE37" s="42"/>
      <c r="IF37" s="42"/>
      <c r="IG37" s="42"/>
      <c r="IH37" s="42"/>
      <c r="II37" s="42"/>
      <c r="IJ37" s="42"/>
      <c r="IK37" s="42"/>
      <c r="IL37" s="42"/>
      <c r="IM37" s="42"/>
      <c r="IN37" s="42"/>
      <c r="IO37" s="42"/>
      <c r="IP37" s="42"/>
      <c r="IQ37" s="42"/>
      <c r="IR37" s="42"/>
      <c r="IS37" s="42"/>
      <c r="IT37" s="42"/>
      <c r="IU37" s="42"/>
      <c r="IV37" s="42"/>
    </row>
    <row r="38" spans="1:256" s="26" customFormat="1" ht="12.75">
      <c r="A38" s="24"/>
      <c r="B38" s="25" t="s">
        <v>121</v>
      </c>
      <c r="C38" s="92">
        <v>0</v>
      </c>
      <c r="D38" s="92">
        <v>82.9894682258064</v>
      </c>
      <c r="E38" s="92">
        <v>0</v>
      </c>
      <c r="F38" s="92">
        <v>0</v>
      </c>
      <c r="G38" s="92">
        <v>0</v>
      </c>
      <c r="H38" s="92">
        <v>18.090549923441515</v>
      </c>
      <c r="I38" s="92">
        <v>32.589532138256885</v>
      </c>
      <c r="J38" s="92">
        <v>0</v>
      </c>
      <c r="K38" s="92">
        <v>0</v>
      </c>
      <c r="L38" s="92">
        <v>59.1877819201266</v>
      </c>
      <c r="M38" s="92">
        <v>0</v>
      </c>
      <c r="N38" s="92">
        <v>0</v>
      </c>
      <c r="O38" s="92">
        <v>0</v>
      </c>
      <c r="P38" s="92">
        <v>0</v>
      </c>
      <c r="Q38" s="92">
        <v>0</v>
      </c>
      <c r="R38" s="92">
        <v>8.248416162991001</v>
      </c>
      <c r="S38" s="92">
        <v>0.2109472056448</v>
      </c>
      <c r="T38" s="92">
        <v>0</v>
      </c>
      <c r="U38" s="92">
        <v>0</v>
      </c>
      <c r="V38" s="92">
        <v>4.197281538643601</v>
      </c>
      <c r="W38" s="92">
        <v>0</v>
      </c>
      <c r="X38" s="92">
        <v>0</v>
      </c>
      <c r="Y38" s="92">
        <v>0</v>
      </c>
      <c r="Z38" s="92">
        <v>0</v>
      </c>
      <c r="AA38" s="92">
        <v>0</v>
      </c>
      <c r="AB38" s="92">
        <v>0.7665008235158</v>
      </c>
      <c r="AC38" s="92">
        <v>4.660466281354499</v>
      </c>
      <c r="AD38" s="92">
        <v>0</v>
      </c>
      <c r="AE38" s="92">
        <v>0</v>
      </c>
      <c r="AF38" s="92">
        <v>15.788134663483103</v>
      </c>
      <c r="AG38" s="92">
        <v>0</v>
      </c>
      <c r="AH38" s="92">
        <v>0</v>
      </c>
      <c r="AI38" s="92">
        <v>0</v>
      </c>
      <c r="AJ38" s="92">
        <v>0</v>
      </c>
      <c r="AK38" s="92">
        <v>0</v>
      </c>
      <c r="AL38" s="92">
        <v>0</v>
      </c>
      <c r="AM38" s="92">
        <v>0</v>
      </c>
      <c r="AN38" s="92">
        <v>0</v>
      </c>
      <c r="AO38" s="92">
        <v>0</v>
      </c>
      <c r="AP38" s="92">
        <v>1.5913883870967</v>
      </c>
      <c r="AQ38" s="92">
        <v>0</v>
      </c>
      <c r="AR38" s="92">
        <v>0.0216548454514</v>
      </c>
      <c r="AS38" s="92">
        <v>0</v>
      </c>
      <c r="AT38" s="92">
        <v>0</v>
      </c>
      <c r="AU38" s="92">
        <v>0</v>
      </c>
      <c r="AV38" s="92">
        <v>170.60491711610345</v>
      </c>
      <c r="AW38" s="92">
        <v>26.16394469463379</v>
      </c>
      <c r="AX38" s="92">
        <v>0</v>
      </c>
      <c r="AY38" s="92">
        <v>0</v>
      </c>
      <c r="AZ38" s="92">
        <v>244.40021316831866</v>
      </c>
      <c r="BA38" s="92">
        <v>0</v>
      </c>
      <c r="BB38" s="92">
        <v>0</v>
      </c>
      <c r="BC38" s="92">
        <v>0</v>
      </c>
      <c r="BD38" s="92">
        <v>0</v>
      </c>
      <c r="BE38" s="92">
        <v>0</v>
      </c>
      <c r="BF38" s="92">
        <v>70.31613773118357</v>
      </c>
      <c r="BG38" s="92">
        <v>9.4413919320926</v>
      </c>
      <c r="BH38" s="92">
        <v>0</v>
      </c>
      <c r="BI38" s="92">
        <v>0</v>
      </c>
      <c r="BJ38" s="92">
        <v>29.3690817572131</v>
      </c>
      <c r="BK38" s="93">
        <f t="shared" si="4"/>
        <v>778.6378085153575</v>
      </c>
      <c r="BL38" s="42"/>
      <c r="BM38" s="146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2"/>
      <c r="GT38" s="42"/>
      <c r="GU38" s="42"/>
      <c r="GV38" s="42"/>
      <c r="GW38" s="42"/>
      <c r="GX38" s="42"/>
      <c r="GY38" s="42"/>
      <c r="GZ38" s="42"/>
      <c r="HA38" s="42"/>
      <c r="HB38" s="42"/>
      <c r="HC38" s="42"/>
      <c r="HD38" s="42"/>
      <c r="HE38" s="42"/>
      <c r="HF38" s="42"/>
      <c r="HG38" s="42"/>
      <c r="HH38" s="42"/>
      <c r="HI38" s="42"/>
      <c r="HJ38" s="42"/>
      <c r="HK38" s="42"/>
      <c r="HL38" s="42"/>
      <c r="HM38" s="42"/>
      <c r="HN38" s="42"/>
      <c r="HO38" s="42"/>
      <c r="HP38" s="42"/>
      <c r="HQ38" s="42"/>
      <c r="HR38" s="42"/>
      <c r="HS38" s="42"/>
      <c r="HT38" s="42"/>
      <c r="HU38" s="42"/>
      <c r="HV38" s="42"/>
      <c r="HW38" s="42"/>
      <c r="HX38" s="42"/>
      <c r="HY38" s="42"/>
      <c r="HZ38" s="42"/>
      <c r="IA38" s="42"/>
      <c r="IB38" s="42"/>
      <c r="IC38" s="42"/>
      <c r="ID38" s="42"/>
      <c r="IE38" s="42"/>
      <c r="IF38" s="42"/>
      <c r="IG38" s="42"/>
      <c r="IH38" s="42"/>
      <c r="II38" s="42"/>
      <c r="IJ38" s="42"/>
      <c r="IK38" s="42"/>
      <c r="IL38" s="42"/>
      <c r="IM38" s="42"/>
      <c r="IN38" s="42"/>
      <c r="IO38" s="42"/>
      <c r="IP38" s="42"/>
      <c r="IQ38" s="42"/>
      <c r="IR38" s="42"/>
      <c r="IS38" s="42"/>
      <c r="IT38" s="42"/>
      <c r="IU38" s="42"/>
      <c r="IV38" s="42"/>
    </row>
    <row r="39" spans="1:256" s="26" customFormat="1" ht="12.75">
      <c r="A39" s="24"/>
      <c r="B39" s="25" t="s">
        <v>105</v>
      </c>
      <c r="C39" s="55">
        <v>0</v>
      </c>
      <c r="D39" s="55">
        <v>233.54429929225802</v>
      </c>
      <c r="E39" s="55">
        <v>0</v>
      </c>
      <c r="F39" s="55">
        <v>0</v>
      </c>
      <c r="G39" s="77">
        <v>0</v>
      </c>
      <c r="H39" s="55">
        <v>141.86671107275302</v>
      </c>
      <c r="I39" s="55">
        <v>148.39427855077165</v>
      </c>
      <c r="J39" s="55">
        <v>0</v>
      </c>
      <c r="K39" s="55">
        <v>0</v>
      </c>
      <c r="L39" s="55">
        <v>227.98922926667314</v>
      </c>
      <c r="M39" s="55">
        <v>0</v>
      </c>
      <c r="N39" s="55">
        <v>0</v>
      </c>
      <c r="O39" s="55">
        <v>0</v>
      </c>
      <c r="P39" s="55">
        <v>0</v>
      </c>
      <c r="Q39" s="55">
        <v>0</v>
      </c>
      <c r="R39" s="55">
        <v>45.605907131859006</v>
      </c>
      <c r="S39" s="55">
        <v>1.1749983645802</v>
      </c>
      <c r="T39" s="55">
        <v>0.003241516129</v>
      </c>
      <c r="U39" s="55">
        <v>0</v>
      </c>
      <c r="V39" s="55">
        <v>9.466983702063</v>
      </c>
      <c r="W39" s="55">
        <v>0</v>
      </c>
      <c r="X39" s="55">
        <v>0</v>
      </c>
      <c r="Y39" s="55">
        <v>0</v>
      </c>
      <c r="Z39" s="55">
        <v>0</v>
      </c>
      <c r="AA39" s="55">
        <v>0</v>
      </c>
      <c r="AB39" s="55">
        <v>3.5921929606761003</v>
      </c>
      <c r="AC39" s="55">
        <v>13.507643871935002</v>
      </c>
      <c r="AD39" s="55">
        <v>0</v>
      </c>
      <c r="AE39" s="55">
        <v>0</v>
      </c>
      <c r="AF39" s="55">
        <v>20.3090599572249</v>
      </c>
      <c r="AG39" s="55">
        <v>0</v>
      </c>
      <c r="AH39" s="55">
        <v>0</v>
      </c>
      <c r="AI39" s="55">
        <v>0</v>
      </c>
      <c r="AJ39" s="55">
        <v>0</v>
      </c>
      <c r="AK39" s="55">
        <v>0</v>
      </c>
      <c r="AL39" s="55">
        <v>0.0150900420967</v>
      </c>
      <c r="AM39" s="55">
        <v>0</v>
      </c>
      <c r="AN39" s="55">
        <v>0</v>
      </c>
      <c r="AO39" s="55">
        <v>0</v>
      </c>
      <c r="AP39" s="55">
        <v>0.3587098179032</v>
      </c>
      <c r="AQ39" s="55">
        <v>0</v>
      </c>
      <c r="AR39" s="55">
        <v>0.23047180229000003</v>
      </c>
      <c r="AS39" s="55">
        <v>0</v>
      </c>
      <c r="AT39" s="55">
        <v>0</v>
      </c>
      <c r="AU39" s="55">
        <v>0</v>
      </c>
      <c r="AV39" s="55">
        <v>413.37408760216</v>
      </c>
      <c r="AW39" s="55">
        <v>76.33555691636795</v>
      </c>
      <c r="AX39" s="55">
        <v>0</v>
      </c>
      <c r="AY39" s="55">
        <v>0</v>
      </c>
      <c r="AZ39" s="55">
        <v>309.1779650028442</v>
      </c>
      <c r="BA39" s="55">
        <v>0</v>
      </c>
      <c r="BB39" s="55">
        <v>0</v>
      </c>
      <c r="BC39" s="55">
        <v>0</v>
      </c>
      <c r="BD39" s="55">
        <v>0</v>
      </c>
      <c r="BE39" s="55">
        <v>0</v>
      </c>
      <c r="BF39" s="55">
        <v>115.20444020479417</v>
      </c>
      <c r="BG39" s="55">
        <v>7.193713832897398</v>
      </c>
      <c r="BH39" s="55">
        <v>0</v>
      </c>
      <c r="BI39" s="55">
        <v>0</v>
      </c>
      <c r="BJ39" s="55">
        <v>33.77982312743731</v>
      </c>
      <c r="BK39" s="68">
        <f t="shared" si="4"/>
        <v>1801.124404035714</v>
      </c>
      <c r="BL39" s="42"/>
      <c r="BM39" s="146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2"/>
      <c r="GT39" s="42"/>
      <c r="GU39" s="42"/>
      <c r="GV39" s="42"/>
      <c r="GW39" s="42"/>
      <c r="GX39" s="42"/>
      <c r="GY39" s="42"/>
      <c r="GZ39" s="42"/>
      <c r="HA39" s="42"/>
      <c r="HB39" s="42"/>
      <c r="HC39" s="42"/>
      <c r="HD39" s="42"/>
      <c r="HE39" s="42"/>
      <c r="HF39" s="42"/>
      <c r="HG39" s="42"/>
      <c r="HH39" s="42"/>
      <c r="HI39" s="42"/>
      <c r="HJ39" s="42"/>
      <c r="HK39" s="42"/>
      <c r="HL39" s="42"/>
      <c r="HM39" s="42"/>
      <c r="HN39" s="42"/>
      <c r="HO39" s="42"/>
      <c r="HP39" s="42"/>
      <c r="HQ39" s="42"/>
      <c r="HR39" s="42"/>
      <c r="HS39" s="42"/>
      <c r="HT39" s="42"/>
      <c r="HU39" s="42"/>
      <c r="HV39" s="42"/>
      <c r="HW39" s="42"/>
      <c r="HX39" s="42"/>
      <c r="HY39" s="42"/>
      <c r="HZ39" s="42"/>
      <c r="IA39" s="42"/>
      <c r="IB39" s="42"/>
      <c r="IC39" s="42"/>
      <c r="ID39" s="42"/>
      <c r="IE39" s="42"/>
      <c r="IF39" s="42"/>
      <c r="IG39" s="42"/>
      <c r="IH39" s="42"/>
      <c r="II39" s="42"/>
      <c r="IJ39" s="42"/>
      <c r="IK39" s="42"/>
      <c r="IL39" s="42"/>
      <c r="IM39" s="42"/>
      <c r="IN39" s="42"/>
      <c r="IO39" s="42"/>
      <c r="IP39" s="42"/>
      <c r="IQ39" s="42"/>
      <c r="IR39" s="42"/>
      <c r="IS39" s="42"/>
      <c r="IT39" s="42"/>
      <c r="IU39" s="42"/>
      <c r="IV39" s="42"/>
    </row>
    <row r="40" spans="1:256" s="26" customFormat="1" ht="12.75">
      <c r="A40" s="24"/>
      <c r="B40" s="25" t="s">
        <v>119</v>
      </c>
      <c r="C40" s="77">
        <v>0</v>
      </c>
      <c r="D40" s="77">
        <v>1.0264591157741</v>
      </c>
      <c r="E40" s="77">
        <v>0</v>
      </c>
      <c r="F40" s="77">
        <v>0</v>
      </c>
      <c r="G40" s="77">
        <v>0</v>
      </c>
      <c r="H40" s="77">
        <v>39.42491093924599</v>
      </c>
      <c r="I40" s="77">
        <v>94.15312384948209</v>
      </c>
      <c r="J40" s="77">
        <v>0.024410157258</v>
      </c>
      <c r="K40" s="77">
        <v>0</v>
      </c>
      <c r="L40" s="77">
        <v>90.69768675270542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  <c r="R40" s="77">
        <v>11.793480234960604</v>
      </c>
      <c r="S40" s="77">
        <v>0.23534158420303358</v>
      </c>
      <c r="T40" s="77">
        <v>0</v>
      </c>
      <c r="U40" s="77">
        <v>0</v>
      </c>
      <c r="V40" s="77">
        <v>3.2975585183535</v>
      </c>
      <c r="W40" s="77">
        <v>0</v>
      </c>
      <c r="X40" s="77">
        <v>0</v>
      </c>
      <c r="Y40" s="77">
        <v>0</v>
      </c>
      <c r="Z40" s="77">
        <v>0</v>
      </c>
      <c r="AA40" s="77">
        <v>0</v>
      </c>
      <c r="AB40" s="77">
        <v>0.0503153217741</v>
      </c>
      <c r="AC40" s="77">
        <v>0.2876317596774</v>
      </c>
      <c r="AD40" s="77">
        <v>0</v>
      </c>
      <c r="AE40" s="77">
        <v>0</v>
      </c>
      <c r="AF40" s="77">
        <v>0.23360002925800002</v>
      </c>
      <c r="AG40" s="77">
        <v>0</v>
      </c>
      <c r="AH40" s="77">
        <v>0</v>
      </c>
      <c r="AI40" s="77">
        <v>0</v>
      </c>
      <c r="AJ40" s="77">
        <v>0</v>
      </c>
      <c r="AK40" s="77">
        <v>0</v>
      </c>
      <c r="AL40" s="77">
        <v>0</v>
      </c>
      <c r="AM40" s="77">
        <v>0</v>
      </c>
      <c r="AN40" s="77">
        <v>0</v>
      </c>
      <c r="AO40" s="77">
        <v>0</v>
      </c>
      <c r="AP40" s="77">
        <v>0</v>
      </c>
      <c r="AQ40" s="77">
        <v>0</v>
      </c>
      <c r="AR40" s="77">
        <v>0.0003115249676</v>
      </c>
      <c r="AS40" s="77">
        <v>0</v>
      </c>
      <c r="AT40" s="77">
        <v>0</v>
      </c>
      <c r="AU40" s="77">
        <v>0</v>
      </c>
      <c r="AV40" s="77">
        <v>16.169629513445386</v>
      </c>
      <c r="AW40" s="77">
        <v>7.749330192545</v>
      </c>
      <c r="AX40" s="77">
        <v>0</v>
      </c>
      <c r="AY40" s="77">
        <v>0</v>
      </c>
      <c r="AZ40" s="77">
        <v>29.79525974999099</v>
      </c>
      <c r="BA40" s="77">
        <v>0</v>
      </c>
      <c r="BB40" s="77">
        <v>0</v>
      </c>
      <c r="BC40" s="77">
        <v>0</v>
      </c>
      <c r="BD40" s="77">
        <v>0</v>
      </c>
      <c r="BE40" s="77">
        <v>0</v>
      </c>
      <c r="BF40" s="77">
        <v>4.1712689038155</v>
      </c>
      <c r="BG40" s="77">
        <v>11.740656701804998</v>
      </c>
      <c r="BH40" s="77">
        <v>0</v>
      </c>
      <c r="BI40" s="77">
        <v>0</v>
      </c>
      <c r="BJ40" s="77">
        <v>3.3203841958357008</v>
      </c>
      <c r="BK40" s="68">
        <f t="shared" si="4"/>
        <v>314.1713590450974</v>
      </c>
      <c r="BL40" s="42"/>
      <c r="BM40" s="146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2"/>
      <c r="GT40" s="42"/>
      <c r="GU40" s="42"/>
      <c r="GV40" s="42"/>
      <c r="GW40" s="42"/>
      <c r="GX40" s="42"/>
      <c r="GY40" s="42"/>
      <c r="GZ40" s="42"/>
      <c r="HA40" s="42"/>
      <c r="HB40" s="42"/>
      <c r="HC40" s="42"/>
      <c r="HD40" s="42"/>
      <c r="HE40" s="42"/>
      <c r="HF40" s="42"/>
      <c r="HG40" s="42"/>
      <c r="HH40" s="42"/>
      <c r="HI40" s="42"/>
      <c r="HJ40" s="42"/>
      <c r="HK40" s="42"/>
      <c r="HL40" s="42"/>
      <c r="HM40" s="42"/>
      <c r="HN40" s="42"/>
      <c r="HO40" s="42"/>
      <c r="HP40" s="42"/>
      <c r="HQ40" s="42"/>
      <c r="HR40" s="42"/>
      <c r="HS40" s="42"/>
      <c r="HT40" s="42"/>
      <c r="HU40" s="42"/>
      <c r="HV40" s="42"/>
      <c r="HW40" s="42"/>
      <c r="HX40" s="42"/>
      <c r="HY40" s="42"/>
      <c r="HZ40" s="42"/>
      <c r="IA40" s="42"/>
      <c r="IB40" s="42"/>
      <c r="IC40" s="42"/>
      <c r="ID40" s="42"/>
      <c r="IE40" s="42"/>
      <c r="IF40" s="42"/>
      <c r="IG40" s="42"/>
      <c r="IH40" s="42"/>
      <c r="II40" s="42"/>
      <c r="IJ40" s="42"/>
      <c r="IK40" s="42"/>
      <c r="IL40" s="42"/>
      <c r="IM40" s="42"/>
      <c r="IN40" s="42"/>
      <c r="IO40" s="42"/>
      <c r="IP40" s="42"/>
      <c r="IQ40" s="42"/>
      <c r="IR40" s="42"/>
      <c r="IS40" s="42"/>
      <c r="IT40" s="42"/>
      <c r="IU40" s="42"/>
      <c r="IV40" s="42"/>
    </row>
    <row r="41" spans="1:256" s="26" customFormat="1" ht="12.75">
      <c r="A41" s="24"/>
      <c r="B41" s="25" t="s">
        <v>117</v>
      </c>
      <c r="C41" s="77">
        <v>0</v>
      </c>
      <c r="D41" s="77">
        <v>0.8997475301612</v>
      </c>
      <c r="E41" s="77">
        <v>0</v>
      </c>
      <c r="F41" s="77">
        <v>0</v>
      </c>
      <c r="G41" s="77">
        <v>0</v>
      </c>
      <c r="H41" s="77">
        <v>46.87916546114789</v>
      </c>
      <c r="I41" s="77">
        <v>2.1537793423861</v>
      </c>
      <c r="J41" s="77">
        <v>0</v>
      </c>
      <c r="K41" s="77">
        <v>0</v>
      </c>
      <c r="L41" s="77">
        <v>66.8613497360296</v>
      </c>
      <c r="M41" s="77">
        <v>0</v>
      </c>
      <c r="N41" s="77">
        <v>0</v>
      </c>
      <c r="O41" s="77">
        <v>0</v>
      </c>
      <c r="P41" s="77">
        <v>0</v>
      </c>
      <c r="Q41" s="77">
        <v>0</v>
      </c>
      <c r="R41" s="77">
        <v>15.603642914767608</v>
      </c>
      <c r="S41" s="77">
        <v>0.01868145429</v>
      </c>
      <c r="T41" s="77">
        <v>0</v>
      </c>
      <c r="U41" s="77">
        <v>0</v>
      </c>
      <c r="V41" s="77">
        <v>4.044724068206721</v>
      </c>
      <c r="W41" s="77">
        <v>0</v>
      </c>
      <c r="X41" s="77">
        <v>0</v>
      </c>
      <c r="Y41" s="77">
        <v>0</v>
      </c>
      <c r="Z41" s="77">
        <v>0</v>
      </c>
      <c r="AA41" s="77">
        <v>0</v>
      </c>
      <c r="AB41" s="77">
        <v>0.0117352064516</v>
      </c>
      <c r="AC41" s="77">
        <v>0</v>
      </c>
      <c r="AD41" s="77">
        <v>0</v>
      </c>
      <c r="AE41" s="77">
        <v>0</v>
      </c>
      <c r="AF41" s="77">
        <v>0.4897585143546</v>
      </c>
      <c r="AG41" s="77">
        <v>0</v>
      </c>
      <c r="AH41" s="77">
        <v>0</v>
      </c>
      <c r="AI41" s="77">
        <v>0</v>
      </c>
      <c r="AJ41" s="77">
        <v>0</v>
      </c>
      <c r="AK41" s="77">
        <v>0</v>
      </c>
      <c r="AL41" s="77">
        <v>0</v>
      </c>
      <c r="AM41" s="77">
        <v>0</v>
      </c>
      <c r="AN41" s="77">
        <v>0</v>
      </c>
      <c r="AO41" s="77">
        <v>0</v>
      </c>
      <c r="AP41" s="77">
        <v>0</v>
      </c>
      <c r="AQ41" s="77">
        <v>0</v>
      </c>
      <c r="AR41" s="77">
        <v>0.0229532681612</v>
      </c>
      <c r="AS41" s="77">
        <v>0</v>
      </c>
      <c r="AT41" s="77">
        <v>0</v>
      </c>
      <c r="AU41" s="77">
        <v>0</v>
      </c>
      <c r="AV41" s="77">
        <v>9.731817176295795</v>
      </c>
      <c r="AW41" s="77">
        <v>2.487210481546601</v>
      </c>
      <c r="AX41" s="77">
        <v>0</v>
      </c>
      <c r="AY41" s="77">
        <v>0</v>
      </c>
      <c r="AZ41" s="77">
        <v>40.94222752296207</v>
      </c>
      <c r="BA41" s="77">
        <v>0</v>
      </c>
      <c r="BB41" s="77">
        <v>0</v>
      </c>
      <c r="BC41" s="77">
        <v>0</v>
      </c>
      <c r="BD41" s="77">
        <v>0</v>
      </c>
      <c r="BE41" s="77">
        <v>0</v>
      </c>
      <c r="BF41" s="77">
        <v>3.7538640796284994</v>
      </c>
      <c r="BG41" s="77">
        <v>0.2385989289671</v>
      </c>
      <c r="BH41" s="77">
        <v>0</v>
      </c>
      <c r="BI41" s="77">
        <v>0</v>
      </c>
      <c r="BJ41" s="77">
        <v>1.3072748166437997</v>
      </c>
      <c r="BK41" s="68">
        <f t="shared" si="4"/>
        <v>195.4465305020004</v>
      </c>
      <c r="BL41" s="42"/>
      <c r="BM41" s="146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2"/>
      <c r="GT41" s="42"/>
      <c r="GU41" s="42"/>
      <c r="GV41" s="42"/>
      <c r="GW41" s="42"/>
      <c r="GX41" s="42"/>
      <c r="GY41" s="42"/>
      <c r="GZ41" s="42"/>
      <c r="HA41" s="42"/>
      <c r="HB41" s="42"/>
      <c r="HC41" s="42"/>
      <c r="HD41" s="42"/>
      <c r="HE41" s="42"/>
      <c r="HF41" s="42"/>
      <c r="HG41" s="42"/>
      <c r="HH41" s="42"/>
      <c r="HI41" s="42"/>
      <c r="HJ41" s="42"/>
      <c r="HK41" s="42"/>
      <c r="HL41" s="42"/>
      <c r="HM41" s="42"/>
      <c r="HN41" s="42"/>
      <c r="HO41" s="42"/>
      <c r="HP41" s="42"/>
      <c r="HQ41" s="42"/>
      <c r="HR41" s="42"/>
      <c r="HS41" s="42"/>
      <c r="HT41" s="42"/>
      <c r="HU41" s="42"/>
      <c r="HV41" s="42"/>
      <c r="HW41" s="42"/>
      <c r="HX41" s="42"/>
      <c r="HY41" s="42"/>
      <c r="HZ41" s="42"/>
      <c r="IA41" s="42"/>
      <c r="IB41" s="42"/>
      <c r="IC41" s="42"/>
      <c r="ID41" s="42"/>
      <c r="IE41" s="42"/>
      <c r="IF41" s="42"/>
      <c r="IG41" s="42"/>
      <c r="IH41" s="42"/>
      <c r="II41" s="42"/>
      <c r="IJ41" s="42"/>
      <c r="IK41" s="42"/>
      <c r="IL41" s="42"/>
      <c r="IM41" s="42"/>
      <c r="IN41" s="42"/>
      <c r="IO41" s="42"/>
      <c r="IP41" s="42"/>
      <c r="IQ41" s="42"/>
      <c r="IR41" s="42"/>
      <c r="IS41" s="42"/>
      <c r="IT41" s="42"/>
      <c r="IU41" s="42"/>
      <c r="IV41" s="42"/>
    </row>
    <row r="42" spans="1:256" s="26" customFormat="1" ht="12.75">
      <c r="A42" s="24"/>
      <c r="B42" s="25" t="s">
        <v>120</v>
      </c>
      <c r="C42" s="77">
        <v>0</v>
      </c>
      <c r="D42" s="77">
        <v>0.42947028232240003</v>
      </c>
      <c r="E42" s="77">
        <v>0</v>
      </c>
      <c r="F42" s="77">
        <v>0</v>
      </c>
      <c r="G42" s="77">
        <v>0</v>
      </c>
      <c r="H42" s="77">
        <v>33.73389821063202</v>
      </c>
      <c r="I42" s="77">
        <v>34.8992085436117</v>
      </c>
      <c r="J42" s="77">
        <v>0.0175500838709</v>
      </c>
      <c r="K42" s="77">
        <v>0</v>
      </c>
      <c r="L42" s="77">
        <v>58.69796058877059</v>
      </c>
      <c r="M42" s="77">
        <v>0</v>
      </c>
      <c r="N42" s="77">
        <v>0</v>
      </c>
      <c r="O42" s="77">
        <v>0</v>
      </c>
      <c r="P42" s="77">
        <v>0</v>
      </c>
      <c r="Q42" s="77">
        <v>0</v>
      </c>
      <c r="R42" s="77">
        <v>14.763327424152399</v>
      </c>
      <c r="S42" s="77">
        <v>0.0420793126447</v>
      </c>
      <c r="T42" s="77">
        <v>0</v>
      </c>
      <c r="U42" s="77">
        <v>0</v>
      </c>
      <c r="V42" s="77">
        <v>3.8082886900630997</v>
      </c>
      <c r="W42" s="77">
        <v>0</v>
      </c>
      <c r="X42" s="77">
        <v>0</v>
      </c>
      <c r="Y42" s="77">
        <v>0</v>
      </c>
      <c r="Z42" s="77">
        <v>0</v>
      </c>
      <c r="AA42" s="77">
        <v>0</v>
      </c>
      <c r="AB42" s="77">
        <v>0.051026124806399994</v>
      </c>
      <c r="AC42" s="77">
        <v>0</v>
      </c>
      <c r="AD42" s="77">
        <v>0</v>
      </c>
      <c r="AE42" s="77">
        <v>0</v>
      </c>
      <c r="AF42" s="77">
        <v>0.0466300781612</v>
      </c>
      <c r="AG42" s="77">
        <v>0</v>
      </c>
      <c r="AH42" s="77">
        <v>0</v>
      </c>
      <c r="AI42" s="77">
        <v>0</v>
      </c>
      <c r="AJ42" s="77">
        <v>0</v>
      </c>
      <c r="AK42" s="77">
        <v>0</v>
      </c>
      <c r="AL42" s="77">
        <v>0</v>
      </c>
      <c r="AM42" s="77">
        <v>0</v>
      </c>
      <c r="AN42" s="77">
        <v>0</v>
      </c>
      <c r="AO42" s="77">
        <v>0</v>
      </c>
      <c r="AP42" s="77">
        <v>0</v>
      </c>
      <c r="AQ42" s="77">
        <v>0</v>
      </c>
      <c r="AR42" s="77">
        <v>0</v>
      </c>
      <c r="AS42" s="77">
        <v>0</v>
      </c>
      <c r="AT42" s="77">
        <v>0</v>
      </c>
      <c r="AU42" s="77">
        <v>0</v>
      </c>
      <c r="AV42" s="77">
        <v>13.772116222606309</v>
      </c>
      <c r="AW42" s="77">
        <v>4.662794168158699</v>
      </c>
      <c r="AX42" s="77">
        <v>0</v>
      </c>
      <c r="AY42" s="77">
        <v>0</v>
      </c>
      <c r="AZ42" s="77">
        <v>25.988297771637818</v>
      </c>
      <c r="BA42" s="77">
        <v>0</v>
      </c>
      <c r="BB42" s="77">
        <v>0</v>
      </c>
      <c r="BC42" s="77">
        <v>0</v>
      </c>
      <c r="BD42" s="77">
        <v>0</v>
      </c>
      <c r="BE42" s="77">
        <v>0</v>
      </c>
      <c r="BF42" s="77">
        <v>5.103969077598508</v>
      </c>
      <c r="BG42" s="77">
        <v>1.2069367745472</v>
      </c>
      <c r="BH42" s="77">
        <v>0</v>
      </c>
      <c r="BI42" s="77">
        <v>0</v>
      </c>
      <c r="BJ42" s="77">
        <v>6.106908083254902</v>
      </c>
      <c r="BK42" s="68">
        <f t="shared" si="4"/>
        <v>203.3304614368389</v>
      </c>
      <c r="BL42" s="42"/>
      <c r="BM42" s="146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2"/>
      <c r="GT42" s="42"/>
      <c r="GU42" s="42"/>
      <c r="GV42" s="42"/>
      <c r="GW42" s="42"/>
      <c r="GX42" s="42"/>
      <c r="GY42" s="42"/>
      <c r="GZ42" s="42"/>
      <c r="HA42" s="42"/>
      <c r="HB42" s="42"/>
      <c r="HC42" s="42"/>
      <c r="HD42" s="42"/>
      <c r="HE42" s="42"/>
      <c r="HF42" s="42"/>
      <c r="HG42" s="42"/>
      <c r="HH42" s="42"/>
      <c r="HI42" s="42"/>
      <c r="HJ42" s="42"/>
      <c r="HK42" s="42"/>
      <c r="HL42" s="42"/>
      <c r="HM42" s="42"/>
      <c r="HN42" s="42"/>
      <c r="HO42" s="42"/>
      <c r="HP42" s="42"/>
      <c r="HQ42" s="42"/>
      <c r="HR42" s="42"/>
      <c r="HS42" s="42"/>
      <c r="HT42" s="42"/>
      <c r="HU42" s="42"/>
      <c r="HV42" s="42"/>
      <c r="HW42" s="42"/>
      <c r="HX42" s="42"/>
      <c r="HY42" s="42"/>
      <c r="HZ42" s="42"/>
      <c r="IA42" s="42"/>
      <c r="IB42" s="42"/>
      <c r="IC42" s="42"/>
      <c r="ID42" s="42"/>
      <c r="IE42" s="42"/>
      <c r="IF42" s="42"/>
      <c r="IG42" s="42"/>
      <c r="IH42" s="42"/>
      <c r="II42" s="42"/>
      <c r="IJ42" s="42"/>
      <c r="IK42" s="42"/>
      <c r="IL42" s="42"/>
      <c r="IM42" s="42"/>
      <c r="IN42" s="42"/>
      <c r="IO42" s="42"/>
      <c r="IP42" s="42"/>
      <c r="IQ42" s="42"/>
      <c r="IR42" s="42"/>
      <c r="IS42" s="42"/>
      <c r="IT42" s="42"/>
      <c r="IU42" s="42"/>
      <c r="IV42" s="42"/>
    </row>
    <row r="43" spans="1:256" s="26" customFormat="1" ht="12.75">
      <c r="A43" s="24"/>
      <c r="B43" s="25" t="s">
        <v>122</v>
      </c>
      <c r="C43" s="92">
        <v>0</v>
      </c>
      <c r="D43" s="92">
        <v>12.594032545387</v>
      </c>
      <c r="E43" s="92">
        <v>0</v>
      </c>
      <c r="F43" s="92">
        <v>0</v>
      </c>
      <c r="G43" s="92">
        <v>0</v>
      </c>
      <c r="H43" s="92">
        <v>14.037712563183407</v>
      </c>
      <c r="I43" s="92">
        <v>1.4146117248057002</v>
      </c>
      <c r="J43" s="92">
        <v>0</v>
      </c>
      <c r="K43" s="92">
        <v>0</v>
      </c>
      <c r="L43" s="92">
        <v>11.912228914933504</v>
      </c>
      <c r="M43" s="92">
        <v>0</v>
      </c>
      <c r="N43" s="92">
        <v>0</v>
      </c>
      <c r="O43" s="92">
        <v>0</v>
      </c>
      <c r="P43" s="92">
        <v>0</v>
      </c>
      <c r="Q43" s="92">
        <v>0</v>
      </c>
      <c r="R43" s="92">
        <v>7.046207137024598</v>
      </c>
      <c r="S43" s="92">
        <v>0.5612835714191</v>
      </c>
      <c r="T43" s="92">
        <v>0</v>
      </c>
      <c r="U43" s="92">
        <v>0</v>
      </c>
      <c r="V43" s="92">
        <v>1.9744763635424094</v>
      </c>
      <c r="W43" s="92">
        <v>0</v>
      </c>
      <c r="X43" s="92">
        <v>0</v>
      </c>
      <c r="Y43" s="92">
        <v>0</v>
      </c>
      <c r="Z43" s="92">
        <v>0</v>
      </c>
      <c r="AA43" s="92">
        <v>0</v>
      </c>
      <c r="AB43" s="92">
        <v>0.18102734987070002</v>
      </c>
      <c r="AC43" s="92">
        <v>0</v>
      </c>
      <c r="AD43" s="92">
        <v>0</v>
      </c>
      <c r="AE43" s="92">
        <v>0</v>
      </c>
      <c r="AF43" s="92">
        <v>0.6585481823224</v>
      </c>
      <c r="AG43" s="92">
        <v>0</v>
      </c>
      <c r="AH43" s="92">
        <v>0</v>
      </c>
      <c r="AI43" s="92">
        <v>0</v>
      </c>
      <c r="AJ43" s="92">
        <v>0</v>
      </c>
      <c r="AK43" s="92">
        <v>0</v>
      </c>
      <c r="AL43" s="92">
        <v>0.0038568807096</v>
      </c>
      <c r="AM43" s="92">
        <v>0</v>
      </c>
      <c r="AN43" s="92">
        <v>0</v>
      </c>
      <c r="AO43" s="92">
        <v>0</v>
      </c>
      <c r="AP43" s="92">
        <v>0</v>
      </c>
      <c r="AQ43" s="92">
        <v>0</v>
      </c>
      <c r="AR43" s="92">
        <v>1.697741E-07</v>
      </c>
      <c r="AS43" s="92">
        <v>0</v>
      </c>
      <c r="AT43" s="92">
        <v>0</v>
      </c>
      <c r="AU43" s="92">
        <v>0</v>
      </c>
      <c r="AV43" s="92">
        <v>12.0875961244826</v>
      </c>
      <c r="AW43" s="92">
        <v>7.368260319642999</v>
      </c>
      <c r="AX43" s="92">
        <v>0</v>
      </c>
      <c r="AY43" s="92">
        <v>0</v>
      </c>
      <c r="AZ43" s="92">
        <v>13.259243727286094</v>
      </c>
      <c r="BA43" s="92">
        <v>0</v>
      </c>
      <c r="BB43" s="92">
        <v>0</v>
      </c>
      <c r="BC43" s="92">
        <v>0</v>
      </c>
      <c r="BD43" s="92">
        <v>0</v>
      </c>
      <c r="BE43" s="92">
        <v>0</v>
      </c>
      <c r="BF43" s="92">
        <v>5.410516606876301</v>
      </c>
      <c r="BG43" s="92">
        <v>2.2955128848056</v>
      </c>
      <c r="BH43" s="92">
        <v>0</v>
      </c>
      <c r="BI43" s="92">
        <v>0</v>
      </c>
      <c r="BJ43" s="92">
        <v>0.9553747429341002</v>
      </c>
      <c r="BK43" s="93">
        <f t="shared" si="4"/>
        <v>91.7604898090002</v>
      </c>
      <c r="BL43" s="42"/>
      <c r="BM43" s="146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2"/>
      <c r="GT43" s="42"/>
      <c r="GU43" s="42"/>
      <c r="GV43" s="42"/>
      <c r="GW43" s="42"/>
      <c r="GX43" s="42"/>
      <c r="GY43" s="42"/>
      <c r="GZ43" s="42"/>
      <c r="HA43" s="42"/>
      <c r="HB43" s="42"/>
      <c r="HC43" s="42"/>
      <c r="HD43" s="42"/>
      <c r="HE43" s="42"/>
      <c r="HF43" s="42"/>
      <c r="HG43" s="42"/>
      <c r="HH43" s="42"/>
      <c r="HI43" s="42"/>
      <c r="HJ43" s="42"/>
      <c r="HK43" s="42"/>
      <c r="HL43" s="42"/>
      <c r="HM43" s="42"/>
      <c r="HN43" s="42"/>
      <c r="HO43" s="42"/>
      <c r="HP43" s="42"/>
      <c r="HQ43" s="42"/>
      <c r="HR43" s="42"/>
      <c r="HS43" s="42"/>
      <c r="HT43" s="42"/>
      <c r="HU43" s="42"/>
      <c r="HV43" s="42"/>
      <c r="HW43" s="42"/>
      <c r="HX43" s="42"/>
      <c r="HY43" s="42"/>
      <c r="HZ43" s="42"/>
      <c r="IA43" s="42"/>
      <c r="IB43" s="42"/>
      <c r="IC43" s="42"/>
      <c r="ID43" s="42"/>
      <c r="IE43" s="42"/>
      <c r="IF43" s="42"/>
      <c r="IG43" s="42"/>
      <c r="IH43" s="42"/>
      <c r="II43" s="42"/>
      <c r="IJ43" s="42"/>
      <c r="IK43" s="42"/>
      <c r="IL43" s="42"/>
      <c r="IM43" s="42"/>
      <c r="IN43" s="42"/>
      <c r="IO43" s="42"/>
      <c r="IP43" s="42"/>
      <c r="IQ43" s="42"/>
      <c r="IR43" s="42"/>
      <c r="IS43" s="42"/>
      <c r="IT43" s="42"/>
      <c r="IU43" s="42"/>
      <c r="IV43" s="42"/>
    </row>
    <row r="44" spans="1:256" s="26" customFormat="1" ht="12.75">
      <c r="A44" s="24"/>
      <c r="B44" s="25" t="s">
        <v>123</v>
      </c>
      <c r="C44" s="92">
        <v>0</v>
      </c>
      <c r="D44" s="92">
        <v>11.2698177568387</v>
      </c>
      <c r="E44" s="92">
        <v>0</v>
      </c>
      <c r="F44" s="92">
        <v>0</v>
      </c>
      <c r="G44" s="92">
        <v>0</v>
      </c>
      <c r="H44" s="92">
        <v>10.737100472056307</v>
      </c>
      <c r="I44" s="92">
        <v>2.0326345788379996</v>
      </c>
      <c r="J44" s="92">
        <v>0</v>
      </c>
      <c r="K44" s="92">
        <v>0</v>
      </c>
      <c r="L44" s="92">
        <v>26.708446026416997</v>
      </c>
      <c r="M44" s="92">
        <v>0</v>
      </c>
      <c r="N44" s="92">
        <v>0</v>
      </c>
      <c r="O44" s="92">
        <v>0</v>
      </c>
      <c r="P44" s="92">
        <v>0</v>
      </c>
      <c r="Q44" s="92">
        <v>0</v>
      </c>
      <c r="R44" s="92">
        <v>3.9315877600589</v>
      </c>
      <c r="S44" s="92">
        <v>0.9437784332256</v>
      </c>
      <c r="T44" s="92">
        <v>0</v>
      </c>
      <c r="U44" s="92">
        <v>0</v>
      </c>
      <c r="V44" s="92">
        <v>4.3687944561925995</v>
      </c>
      <c r="W44" s="92">
        <v>0</v>
      </c>
      <c r="X44" s="92">
        <v>0</v>
      </c>
      <c r="Y44" s="92">
        <v>0</v>
      </c>
      <c r="Z44" s="92">
        <v>0</v>
      </c>
      <c r="AA44" s="92">
        <v>0</v>
      </c>
      <c r="AB44" s="92">
        <v>0.030656196774</v>
      </c>
      <c r="AC44" s="92">
        <v>0</v>
      </c>
      <c r="AD44" s="92">
        <v>0</v>
      </c>
      <c r="AE44" s="92">
        <v>0</v>
      </c>
      <c r="AF44" s="92">
        <v>0.8178576327417</v>
      </c>
      <c r="AG44" s="92">
        <v>0</v>
      </c>
      <c r="AH44" s="92">
        <v>0</v>
      </c>
      <c r="AI44" s="92">
        <v>0</v>
      </c>
      <c r="AJ44" s="92">
        <v>0</v>
      </c>
      <c r="AK44" s="92">
        <v>0</v>
      </c>
      <c r="AL44" s="92">
        <v>0</v>
      </c>
      <c r="AM44" s="92">
        <v>0</v>
      </c>
      <c r="AN44" s="92">
        <v>0</v>
      </c>
      <c r="AO44" s="92">
        <v>0</v>
      </c>
      <c r="AP44" s="92">
        <v>0</v>
      </c>
      <c r="AQ44" s="92">
        <v>0</v>
      </c>
      <c r="AR44" s="92">
        <v>0</v>
      </c>
      <c r="AS44" s="92">
        <v>0</v>
      </c>
      <c r="AT44" s="92">
        <v>0</v>
      </c>
      <c r="AU44" s="92">
        <v>0</v>
      </c>
      <c r="AV44" s="92">
        <v>7.323610410784271</v>
      </c>
      <c r="AW44" s="92">
        <v>1.2484040800628007</v>
      </c>
      <c r="AX44" s="92">
        <v>0</v>
      </c>
      <c r="AY44" s="92">
        <v>0</v>
      </c>
      <c r="AZ44" s="92">
        <v>12.806262487929803</v>
      </c>
      <c r="BA44" s="92">
        <v>0</v>
      </c>
      <c r="BB44" s="92">
        <v>0</v>
      </c>
      <c r="BC44" s="92">
        <v>0</v>
      </c>
      <c r="BD44" s="92">
        <v>0</v>
      </c>
      <c r="BE44" s="92">
        <v>0</v>
      </c>
      <c r="BF44" s="92">
        <v>2.204005468017899</v>
      </c>
      <c r="BG44" s="92">
        <v>0.2066933631285</v>
      </c>
      <c r="BH44" s="92">
        <v>0</v>
      </c>
      <c r="BI44" s="92">
        <v>0</v>
      </c>
      <c r="BJ44" s="92">
        <v>0.9052624329339001</v>
      </c>
      <c r="BK44" s="93">
        <f t="shared" si="4"/>
        <v>85.53491155599995</v>
      </c>
      <c r="BL44" s="42"/>
      <c r="BM44" s="146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2"/>
      <c r="GT44" s="42"/>
      <c r="GU44" s="42"/>
      <c r="GV44" s="42"/>
      <c r="GW44" s="42"/>
      <c r="GX44" s="42"/>
      <c r="GY44" s="42"/>
      <c r="GZ44" s="42"/>
      <c r="HA44" s="42"/>
      <c r="HB44" s="42"/>
      <c r="HC44" s="42"/>
      <c r="HD44" s="42"/>
      <c r="HE44" s="42"/>
      <c r="HF44" s="42"/>
      <c r="HG44" s="42"/>
      <c r="HH44" s="42"/>
      <c r="HI44" s="42"/>
      <c r="HJ44" s="42"/>
      <c r="HK44" s="42"/>
      <c r="HL44" s="42"/>
      <c r="HM44" s="42"/>
      <c r="HN44" s="42"/>
      <c r="HO44" s="42"/>
      <c r="HP44" s="42"/>
      <c r="HQ44" s="42"/>
      <c r="HR44" s="42"/>
      <c r="HS44" s="42"/>
      <c r="HT44" s="42"/>
      <c r="HU44" s="42"/>
      <c r="HV44" s="42"/>
      <c r="HW44" s="42"/>
      <c r="HX44" s="42"/>
      <c r="HY44" s="42"/>
      <c r="HZ44" s="42"/>
      <c r="IA44" s="42"/>
      <c r="IB44" s="42"/>
      <c r="IC44" s="42"/>
      <c r="ID44" s="42"/>
      <c r="IE44" s="42"/>
      <c r="IF44" s="42"/>
      <c r="IG44" s="42"/>
      <c r="IH44" s="42"/>
      <c r="II44" s="42"/>
      <c r="IJ44" s="42"/>
      <c r="IK44" s="42"/>
      <c r="IL44" s="42"/>
      <c r="IM44" s="42"/>
      <c r="IN44" s="42"/>
      <c r="IO44" s="42"/>
      <c r="IP44" s="42"/>
      <c r="IQ44" s="42"/>
      <c r="IR44" s="42"/>
      <c r="IS44" s="42"/>
      <c r="IT44" s="42"/>
      <c r="IU44" s="42"/>
      <c r="IV44" s="42"/>
    </row>
    <row r="45" spans="1:256" s="26" customFormat="1" ht="12.75">
      <c r="A45" s="24"/>
      <c r="B45" s="25" t="s">
        <v>124</v>
      </c>
      <c r="C45" s="92">
        <v>0</v>
      </c>
      <c r="D45" s="92">
        <v>0.746224516129</v>
      </c>
      <c r="E45" s="92">
        <v>0</v>
      </c>
      <c r="F45" s="92">
        <v>0</v>
      </c>
      <c r="G45" s="92">
        <v>0</v>
      </c>
      <c r="H45" s="92">
        <v>216.25376813303828</v>
      </c>
      <c r="I45" s="92">
        <v>281.83979152941595</v>
      </c>
      <c r="J45" s="92">
        <v>0</v>
      </c>
      <c r="K45" s="92">
        <v>0</v>
      </c>
      <c r="L45" s="92">
        <v>586.3516925998324</v>
      </c>
      <c r="M45" s="92">
        <v>0</v>
      </c>
      <c r="N45" s="92">
        <v>0</v>
      </c>
      <c r="O45" s="92">
        <v>0</v>
      </c>
      <c r="P45" s="92">
        <v>0</v>
      </c>
      <c r="Q45" s="92">
        <v>0</v>
      </c>
      <c r="R45" s="92">
        <v>93.48289333359781</v>
      </c>
      <c r="S45" s="92">
        <v>20.388134807030898</v>
      </c>
      <c r="T45" s="92">
        <v>0</v>
      </c>
      <c r="U45" s="92">
        <v>0</v>
      </c>
      <c r="V45" s="92">
        <v>51.67838776596541</v>
      </c>
      <c r="W45" s="92">
        <v>0</v>
      </c>
      <c r="X45" s="92">
        <v>0</v>
      </c>
      <c r="Y45" s="92">
        <v>0</v>
      </c>
      <c r="Z45" s="92">
        <v>0</v>
      </c>
      <c r="AA45" s="92">
        <v>0</v>
      </c>
      <c r="AB45" s="92">
        <v>1.5663559640315001</v>
      </c>
      <c r="AC45" s="92">
        <v>1.9509640135478998</v>
      </c>
      <c r="AD45" s="92">
        <v>0</v>
      </c>
      <c r="AE45" s="92">
        <v>0</v>
      </c>
      <c r="AF45" s="92">
        <v>11.011343800160603</v>
      </c>
      <c r="AG45" s="92">
        <v>0</v>
      </c>
      <c r="AH45" s="92">
        <v>0</v>
      </c>
      <c r="AI45" s="92">
        <v>0</v>
      </c>
      <c r="AJ45" s="92">
        <v>0</v>
      </c>
      <c r="AK45" s="92">
        <v>0</v>
      </c>
      <c r="AL45" s="92">
        <v>0.0005041140645</v>
      </c>
      <c r="AM45" s="92">
        <v>0.3250931641289</v>
      </c>
      <c r="AN45" s="92">
        <v>0</v>
      </c>
      <c r="AO45" s="92">
        <v>0</v>
      </c>
      <c r="AP45" s="92">
        <v>0.3773548598063</v>
      </c>
      <c r="AQ45" s="92">
        <v>0</v>
      </c>
      <c r="AR45" s="92">
        <v>0.0007142100000000001</v>
      </c>
      <c r="AS45" s="92">
        <v>0</v>
      </c>
      <c r="AT45" s="92">
        <v>0</v>
      </c>
      <c r="AU45" s="92">
        <v>0</v>
      </c>
      <c r="AV45" s="92">
        <v>141.41885886257833</v>
      </c>
      <c r="AW45" s="92">
        <v>55.427912168952474</v>
      </c>
      <c r="AX45" s="92">
        <v>0</v>
      </c>
      <c r="AY45" s="92">
        <v>0</v>
      </c>
      <c r="AZ45" s="92">
        <v>409.6094979808525</v>
      </c>
      <c r="BA45" s="92">
        <v>0</v>
      </c>
      <c r="BB45" s="92">
        <v>0</v>
      </c>
      <c r="BC45" s="92">
        <v>0</v>
      </c>
      <c r="BD45" s="92">
        <v>0</v>
      </c>
      <c r="BE45" s="92">
        <v>0</v>
      </c>
      <c r="BF45" s="92">
        <v>39.842037698918</v>
      </c>
      <c r="BG45" s="92">
        <v>26.437014572930096</v>
      </c>
      <c r="BH45" s="92">
        <v>0</v>
      </c>
      <c r="BI45" s="92">
        <v>0</v>
      </c>
      <c r="BJ45" s="92">
        <v>22.715204758698793</v>
      </c>
      <c r="BK45" s="93">
        <f>SUM(C45:BJ45)</f>
        <v>1961.4237488536796</v>
      </c>
      <c r="BL45" s="42"/>
      <c r="BM45" s="146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2"/>
      <c r="GT45" s="42"/>
      <c r="GU45" s="42"/>
      <c r="GV45" s="42"/>
      <c r="GW45" s="42"/>
      <c r="GX45" s="42"/>
      <c r="GY45" s="42"/>
      <c r="GZ45" s="42"/>
      <c r="HA45" s="42"/>
      <c r="HB45" s="42"/>
      <c r="HC45" s="42"/>
      <c r="HD45" s="42"/>
      <c r="HE45" s="42"/>
      <c r="HF45" s="42"/>
      <c r="HG45" s="42"/>
      <c r="HH45" s="42"/>
      <c r="HI45" s="42"/>
      <c r="HJ45" s="42"/>
      <c r="HK45" s="42"/>
      <c r="HL45" s="42"/>
      <c r="HM45" s="42"/>
      <c r="HN45" s="42"/>
      <c r="HO45" s="42"/>
      <c r="HP45" s="42"/>
      <c r="HQ45" s="42"/>
      <c r="HR45" s="42"/>
      <c r="HS45" s="42"/>
      <c r="HT45" s="42"/>
      <c r="HU45" s="42"/>
      <c r="HV45" s="42"/>
      <c r="HW45" s="42"/>
      <c r="HX45" s="42"/>
      <c r="HY45" s="42"/>
      <c r="HZ45" s="42"/>
      <c r="IA45" s="42"/>
      <c r="IB45" s="42"/>
      <c r="IC45" s="42"/>
      <c r="ID45" s="42"/>
      <c r="IE45" s="42"/>
      <c r="IF45" s="42"/>
      <c r="IG45" s="42"/>
      <c r="IH45" s="42"/>
      <c r="II45" s="42"/>
      <c r="IJ45" s="42"/>
      <c r="IK45" s="42"/>
      <c r="IL45" s="42"/>
      <c r="IM45" s="42"/>
      <c r="IN45" s="42"/>
      <c r="IO45" s="42"/>
      <c r="IP45" s="42"/>
      <c r="IQ45" s="42"/>
      <c r="IR45" s="42"/>
      <c r="IS45" s="42"/>
      <c r="IT45" s="42"/>
      <c r="IU45" s="42"/>
      <c r="IV45" s="42"/>
    </row>
    <row r="46" spans="1:256" s="31" customFormat="1" ht="12.75">
      <c r="A46" s="29"/>
      <c r="B46" s="30" t="s">
        <v>85</v>
      </c>
      <c r="C46" s="58">
        <f aca="true" t="shared" si="5" ref="C46:AH46">SUM(C33:C45)</f>
        <v>0</v>
      </c>
      <c r="D46" s="58">
        <f t="shared" si="5"/>
        <v>1601.9180338080637</v>
      </c>
      <c r="E46" s="58">
        <f t="shared" si="5"/>
        <v>0</v>
      </c>
      <c r="F46" s="58">
        <f t="shared" si="5"/>
        <v>0</v>
      </c>
      <c r="G46" s="58">
        <f t="shared" si="5"/>
        <v>0</v>
      </c>
      <c r="H46" s="58">
        <f t="shared" si="5"/>
        <v>2132.2464997694187</v>
      </c>
      <c r="I46" s="58">
        <f t="shared" si="5"/>
        <v>2073.7115500685286</v>
      </c>
      <c r="J46" s="58">
        <f t="shared" si="5"/>
        <v>0.0419602411289</v>
      </c>
      <c r="K46" s="58">
        <f t="shared" si="5"/>
        <v>0</v>
      </c>
      <c r="L46" s="58">
        <f t="shared" si="5"/>
        <v>3262.976237737986</v>
      </c>
      <c r="M46" s="58">
        <f t="shared" si="5"/>
        <v>0</v>
      </c>
      <c r="N46" s="58">
        <f t="shared" si="5"/>
        <v>0</v>
      </c>
      <c r="O46" s="58">
        <f t="shared" si="5"/>
        <v>0</v>
      </c>
      <c r="P46" s="58">
        <f t="shared" si="5"/>
        <v>0</v>
      </c>
      <c r="Q46" s="58">
        <f t="shared" si="5"/>
        <v>0</v>
      </c>
      <c r="R46" s="58">
        <f t="shared" si="5"/>
        <v>512.0994036178644</v>
      </c>
      <c r="S46" s="58">
        <f t="shared" si="5"/>
        <v>34.59658026439053</v>
      </c>
      <c r="T46" s="58">
        <f t="shared" si="5"/>
        <v>0.003241516129</v>
      </c>
      <c r="U46" s="58">
        <f t="shared" si="5"/>
        <v>0</v>
      </c>
      <c r="V46" s="58">
        <f t="shared" si="5"/>
        <v>145.52481170637884</v>
      </c>
      <c r="W46" s="58">
        <f t="shared" si="5"/>
        <v>0</v>
      </c>
      <c r="X46" s="58">
        <f t="shared" si="5"/>
        <v>0.0200722309999</v>
      </c>
      <c r="Y46" s="58">
        <f t="shared" si="5"/>
        <v>0</v>
      </c>
      <c r="Z46" s="58">
        <f t="shared" si="5"/>
        <v>0</v>
      </c>
      <c r="AA46" s="58">
        <f t="shared" si="5"/>
        <v>0</v>
      </c>
      <c r="AB46" s="58">
        <f t="shared" si="5"/>
        <v>38.062202929219296</v>
      </c>
      <c r="AC46" s="58">
        <f t="shared" si="5"/>
        <v>103.24900069173857</v>
      </c>
      <c r="AD46" s="58">
        <f t="shared" si="5"/>
        <v>0</v>
      </c>
      <c r="AE46" s="58">
        <f t="shared" si="5"/>
        <v>0</v>
      </c>
      <c r="AF46" s="58">
        <f t="shared" si="5"/>
        <v>288.5694219327987</v>
      </c>
      <c r="AG46" s="58">
        <f t="shared" si="5"/>
        <v>0</v>
      </c>
      <c r="AH46" s="58">
        <f t="shared" si="5"/>
        <v>0</v>
      </c>
      <c r="AI46" s="58">
        <f aca="true" t="shared" si="6" ref="AI46:BK46">SUM(AI33:AI45)</f>
        <v>0</v>
      </c>
      <c r="AJ46" s="58">
        <f t="shared" si="6"/>
        <v>0</v>
      </c>
      <c r="AK46" s="58">
        <f t="shared" si="6"/>
        <v>0</v>
      </c>
      <c r="AL46" s="58">
        <f t="shared" si="6"/>
        <v>0.35729979893470004</v>
      </c>
      <c r="AM46" s="58">
        <f t="shared" si="6"/>
        <v>0.338685605903</v>
      </c>
      <c r="AN46" s="58">
        <f t="shared" si="6"/>
        <v>0</v>
      </c>
      <c r="AO46" s="58">
        <f t="shared" si="6"/>
        <v>0</v>
      </c>
      <c r="AP46" s="58">
        <f t="shared" si="6"/>
        <v>4.204153027386099</v>
      </c>
      <c r="AQ46" s="58">
        <f t="shared" si="6"/>
        <v>0</v>
      </c>
      <c r="AR46" s="58">
        <f t="shared" si="6"/>
        <v>0.8577400569987</v>
      </c>
      <c r="AS46" s="58">
        <f t="shared" si="6"/>
        <v>0</v>
      </c>
      <c r="AT46" s="58">
        <f t="shared" si="6"/>
        <v>0</v>
      </c>
      <c r="AU46" s="58">
        <f t="shared" si="6"/>
        <v>0</v>
      </c>
      <c r="AV46" s="58">
        <f t="shared" si="6"/>
        <v>4415.220169580217</v>
      </c>
      <c r="AW46" s="58">
        <f t="shared" si="6"/>
        <v>768.7613057826096</v>
      </c>
      <c r="AX46" s="58">
        <f t="shared" si="6"/>
        <v>29.842689999354796</v>
      </c>
      <c r="AY46" s="58">
        <f t="shared" si="6"/>
        <v>0</v>
      </c>
      <c r="AZ46" s="58">
        <f t="shared" si="6"/>
        <v>4133.188069986943</v>
      </c>
      <c r="BA46" s="58">
        <f t="shared" si="6"/>
        <v>0</v>
      </c>
      <c r="BB46" s="58">
        <f t="shared" si="6"/>
        <v>0</v>
      </c>
      <c r="BC46" s="58">
        <f t="shared" si="6"/>
        <v>0</v>
      </c>
      <c r="BD46" s="58">
        <f t="shared" si="6"/>
        <v>0</v>
      </c>
      <c r="BE46" s="58">
        <f t="shared" si="6"/>
        <v>0</v>
      </c>
      <c r="BF46" s="58">
        <f t="shared" si="6"/>
        <v>1352.4166508523747</v>
      </c>
      <c r="BG46" s="58">
        <f t="shared" si="6"/>
        <v>115.29102642056387</v>
      </c>
      <c r="BH46" s="58">
        <f t="shared" si="6"/>
        <v>0</v>
      </c>
      <c r="BI46" s="58">
        <f t="shared" si="6"/>
        <v>0</v>
      </c>
      <c r="BJ46" s="58">
        <f t="shared" si="6"/>
        <v>438.4195334355228</v>
      </c>
      <c r="BK46" s="58">
        <f t="shared" si="6"/>
        <v>21451.916341061446</v>
      </c>
      <c r="BL46" s="42"/>
      <c r="BM46" s="146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2"/>
      <c r="GT46" s="42"/>
      <c r="GU46" s="42"/>
      <c r="GV46" s="42"/>
      <c r="GW46" s="42"/>
      <c r="GX46" s="42"/>
      <c r="GY46" s="42"/>
      <c r="GZ46" s="42"/>
      <c r="HA46" s="42"/>
      <c r="HB46" s="42"/>
      <c r="HC46" s="42"/>
      <c r="HD46" s="42"/>
      <c r="HE46" s="42"/>
      <c r="HF46" s="42"/>
      <c r="HG46" s="42"/>
      <c r="HH46" s="42"/>
      <c r="HI46" s="42"/>
      <c r="HJ46" s="42"/>
      <c r="HK46" s="42"/>
      <c r="HL46" s="42"/>
      <c r="HM46" s="42"/>
      <c r="HN46" s="42"/>
      <c r="HO46" s="42"/>
      <c r="HP46" s="42"/>
      <c r="HQ46" s="42"/>
      <c r="HR46" s="42"/>
      <c r="HS46" s="42"/>
      <c r="HT46" s="42"/>
      <c r="HU46" s="42"/>
      <c r="HV46" s="42"/>
      <c r="HW46" s="42"/>
      <c r="HX46" s="42"/>
      <c r="HY46" s="42"/>
      <c r="HZ46" s="42"/>
      <c r="IA46" s="42"/>
      <c r="IB46" s="42"/>
      <c r="IC46" s="42"/>
      <c r="ID46" s="42"/>
      <c r="IE46" s="42"/>
      <c r="IF46" s="42"/>
      <c r="IG46" s="42"/>
      <c r="IH46" s="42"/>
      <c r="II46" s="42"/>
      <c r="IJ46" s="42"/>
      <c r="IK46" s="42"/>
      <c r="IL46" s="42"/>
      <c r="IM46" s="42"/>
      <c r="IN46" s="42"/>
      <c r="IO46" s="42"/>
      <c r="IP46" s="42"/>
      <c r="IQ46" s="42"/>
      <c r="IR46" s="42"/>
      <c r="IS46" s="42"/>
      <c r="IT46" s="42"/>
      <c r="IU46" s="42"/>
      <c r="IV46" s="42"/>
    </row>
    <row r="47" spans="1:256" s="28" customFormat="1" ht="12.75">
      <c r="A47" s="27"/>
      <c r="B47" s="32" t="s">
        <v>83</v>
      </c>
      <c r="C47" s="57">
        <f aca="true" t="shared" si="7" ref="C47:AH47">+C46+C31</f>
        <v>0</v>
      </c>
      <c r="D47" s="57">
        <f t="shared" si="7"/>
        <v>1602.4618114675152</v>
      </c>
      <c r="E47" s="57">
        <f t="shared" si="7"/>
        <v>0</v>
      </c>
      <c r="F47" s="57">
        <f t="shared" si="7"/>
        <v>0</v>
      </c>
      <c r="G47" s="57">
        <f t="shared" si="7"/>
        <v>0</v>
      </c>
      <c r="H47" s="57">
        <f t="shared" si="7"/>
        <v>2446.0817618786514</v>
      </c>
      <c r="I47" s="57">
        <f t="shared" si="7"/>
        <v>2095.3380772002365</v>
      </c>
      <c r="J47" s="57">
        <f t="shared" si="7"/>
        <v>0.0419602411289</v>
      </c>
      <c r="K47" s="57">
        <f t="shared" si="7"/>
        <v>0</v>
      </c>
      <c r="L47" s="57">
        <f t="shared" si="7"/>
        <v>3348.250963503434</v>
      </c>
      <c r="M47" s="57">
        <f t="shared" si="7"/>
        <v>0</v>
      </c>
      <c r="N47" s="57">
        <f t="shared" si="7"/>
        <v>0</v>
      </c>
      <c r="O47" s="57">
        <f t="shared" si="7"/>
        <v>0</v>
      </c>
      <c r="P47" s="57">
        <f t="shared" si="7"/>
        <v>0</v>
      </c>
      <c r="Q47" s="57">
        <f t="shared" si="7"/>
        <v>0</v>
      </c>
      <c r="R47" s="57">
        <f t="shared" si="7"/>
        <v>711.7820899530029</v>
      </c>
      <c r="S47" s="57">
        <f t="shared" si="7"/>
        <v>36.98281330558223</v>
      </c>
      <c r="T47" s="57">
        <f t="shared" si="7"/>
        <v>0.003241516129</v>
      </c>
      <c r="U47" s="57">
        <f t="shared" si="7"/>
        <v>0</v>
      </c>
      <c r="V47" s="57">
        <f t="shared" si="7"/>
        <v>150.45360357105463</v>
      </c>
      <c r="W47" s="57">
        <f t="shared" si="7"/>
        <v>0</v>
      </c>
      <c r="X47" s="57">
        <f t="shared" si="7"/>
        <v>0.0200722309999</v>
      </c>
      <c r="Y47" s="57">
        <f t="shared" si="7"/>
        <v>0</v>
      </c>
      <c r="Z47" s="57">
        <f t="shared" si="7"/>
        <v>0</v>
      </c>
      <c r="AA47" s="57">
        <f t="shared" si="7"/>
        <v>0</v>
      </c>
      <c r="AB47" s="57">
        <f t="shared" si="7"/>
        <v>40.490996565057195</v>
      </c>
      <c r="AC47" s="57">
        <f t="shared" si="7"/>
        <v>104.00003099557698</v>
      </c>
      <c r="AD47" s="57">
        <f t="shared" si="7"/>
        <v>0</v>
      </c>
      <c r="AE47" s="57">
        <f t="shared" si="7"/>
        <v>0</v>
      </c>
      <c r="AF47" s="57">
        <f t="shared" si="7"/>
        <v>290.08826000450824</v>
      </c>
      <c r="AG47" s="57">
        <f t="shared" si="7"/>
        <v>0</v>
      </c>
      <c r="AH47" s="57">
        <f t="shared" si="7"/>
        <v>0</v>
      </c>
      <c r="AI47" s="57">
        <f aca="true" t="shared" si="8" ref="AI47:BK47">+AI46+AI31</f>
        <v>0</v>
      </c>
      <c r="AJ47" s="57">
        <f t="shared" si="8"/>
        <v>0</v>
      </c>
      <c r="AK47" s="57">
        <f t="shared" si="8"/>
        <v>0</v>
      </c>
      <c r="AL47" s="57">
        <f t="shared" si="8"/>
        <v>0.6992603432249</v>
      </c>
      <c r="AM47" s="57">
        <f t="shared" si="8"/>
        <v>0.5114469673545</v>
      </c>
      <c r="AN47" s="57">
        <f t="shared" si="8"/>
        <v>0</v>
      </c>
      <c r="AO47" s="57">
        <f t="shared" si="8"/>
        <v>0</v>
      </c>
      <c r="AP47" s="57">
        <f t="shared" si="8"/>
        <v>4.294956109773099</v>
      </c>
      <c r="AQ47" s="57">
        <f t="shared" si="8"/>
        <v>0</v>
      </c>
      <c r="AR47" s="57">
        <f t="shared" si="8"/>
        <v>0.8775383563212</v>
      </c>
      <c r="AS47" s="57">
        <f t="shared" si="8"/>
        <v>0</v>
      </c>
      <c r="AT47" s="57">
        <f t="shared" si="8"/>
        <v>0</v>
      </c>
      <c r="AU47" s="57">
        <f t="shared" si="8"/>
        <v>0</v>
      </c>
      <c r="AV47" s="57">
        <f t="shared" si="8"/>
        <v>5389.89835092972</v>
      </c>
      <c r="AW47" s="57">
        <f t="shared" si="8"/>
        <v>846.9607572276944</v>
      </c>
      <c r="AX47" s="57">
        <f t="shared" si="8"/>
        <v>29.842689999354796</v>
      </c>
      <c r="AY47" s="57">
        <f t="shared" si="8"/>
        <v>0</v>
      </c>
      <c r="AZ47" s="57">
        <f t="shared" si="8"/>
        <v>4309.515316023453</v>
      </c>
      <c r="BA47" s="57">
        <f t="shared" si="8"/>
        <v>0</v>
      </c>
      <c r="BB47" s="57">
        <f t="shared" si="8"/>
        <v>0</v>
      </c>
      <c r="BC47" s="57">
        <f t="shared" si="8"/>
        <v>0</v>
      </c>
      <c r="BD47" s="57">
        <f t="shared" si="8"/>
        <v>0</v>
      </c>
      <c r="BE47" s="57">
        <f t="shared" si="8"/>
        <v>0</v>
      </c>
      <c r="BF47" s="57">
        <f t="shared" si="8"/>
        <v>1769.5343896994918</v>
      </c>
      <c r="BG47" s="57">
        <f t="shared" si="8"/>
        <v>132.47781428438657</v>
      </c>
      <c r="BH47" s="57">
        <f t="shared" si="8"/>
        <v>0</v>
      </c>
      <c r="BI47" s="57">
        <f t="shared" si="8"/>
        <v>0</v>
      </c>
      <c r="BJ47" s="57">
        <f t="shared" si="8"/>
        <v>453.1362368489992</v>
      </c>
      <c r="BK47" s="70">
        <f t="shared" si="8"/>
        <v>23763.744439222643</v>
      </c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2"/>
      <c r="GT47" s="42"/>
      <c r="GU47" s="42"/>
      <c r="GV47" s="42"/>
      <c r="GW47" s="42"/>
      <c r="GX47" s="42"/>
      <c r="GY47" s="42"/>
      <c r="GZ47" s="42"/>
      <c r="HA47" s="42"/>
      <c r="HB47" s="42"/>
      <c r="HC47" s="42"/>
      <c r="HD47" s="42"/>
      <c r="HE47" s="42"/>
      <c r="HF47" s="42"/>
      <c r="HG47" s="42"/>
      <c r="HH47" s="42"/>
      <c r="HI47" s="42"/>
      <c r="HJ47" s="42"/>
      <c r="HK47" s="42"/>
      <c r="HL47" s="42"/>
      <c r="HM47" s="42"/>
      <c r="HN47" s="42"/>
      <c r="HO47" s="42"/>
      <c r="HP47" s="42"/>
      <c r="HQ47" s="42"/>
      <c r="HR47" s="42"/>
      <c r="HS47" s="42"/>
      <c r="HT47" s="42"/>
      <c r="HU47" s="42"/>
      <c r="HV47" s="42"/>
      <c r="HW47" s="42"/>
      <c r="HX47" s="42"/>
      <c r="HY47" s="42"/>
      <c r="HZ47" s="42"/>
      <c r="IA47" s="42"/>
      <c r="IB47" s="42"/>
      <c r="IC47" s="42"/>
      <c r="ID47" s="42"/>
      <c r="IE47" s="42"/>
      <c r="IF47" s="42"/>
      <c r="IG47" s="42"/>
      <c r="IH47" s="42"/>
      <c r="II47" s="42"/>
      <c r="IJ47" s="42"/>
      <c r="IK47" s="42"/>
      <c r="IL47" s="42"/>
      <c r="IM47" s="42"/>
      <c r="IN47" s="42"/>
      <c r="IO47" s="42"/>
      <c r="IP47" s="42"/>
      <c r="IQ47" s="42"/>
      <c r="IR47" s="42"/>
      <c r="IS47" s="42"/>
      <c r="IT47" s="42"/>
      <c r="IU47" s="42"/>
      <c r="IV47" s="42"/>
    </row>
    <row r="48" spans="1:256" ht="3" customHeight="1">
      <c r="A48" s="8"/>
      <c r="B48" s="15"/>
      <c r="C48" s="112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  <c r="AD48" s="113"/>
      <c r="AE48" s="113"/>
      <c r="AF48" s="113"/>
      <c r="AG48" s="113"/>
      <c r="AH48" s="113"/>
      <c r="AI48" s="113"/>
      <c r="AJ48" s="113"/>
      <c r="AK48" s="113"/>
      <c r="AL48" s="113"/>
      <c r="AM48" s="113"/>
      <c r="AN48" s="113"/>
      <c r="AO48" s="113"/>
      <c r="AP48" s="113"/>
      <c r="AQ48" s="113"/>
      <c r="AR48" s="113"/>
      <c r="AS48" s="113"/>
      <c r="AT48" s="113"/>
      <c r="AU48" s="113"/>
      <c r="AV48" s="113"/>
      <c r="AW48" s="113"/>
      <c r="AX48" s="113"/>
      <c r="AY48" s="113"/>
      <c r="AZ48" s="113"/>
      <c r="BA48" s="113"/>
      <c r="BB48" s="113"/>
      <c r="BC48" s="113"/>
      <c r="BD48" s="113"/>
      <c r="BE48" s="113"/>
      <c r="BF48" s="113"/>
      <c r="BG48" s="113"/>
      <c r="BH48" s="113"/>
      <c r="BI48" s="113"/>
      <c r="BJ48" s="113"/>
      <c r="BK48" s="114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2"/>
      <c r="GT48" s="42"/>
      <c r="GU48" s="42"/>
      <c r="GV48" s="42"/>
      <c r="GW48" s="42"/>
      <c r="GX48" s="42"/>
      <c r="GY48" s="42"/>
      <c r="GZ48" s="42"/>
      <c r="HA48" s="42"/>
      <c r="HB48" s="42"/>
      <c r="HC48" s="42"/>
      <c r="HD48" s="42"/>
      <c r="HE48" s="42"/>
      <c r="HF48" s="42"/>
      <c r="HG48" s="42"/>
      <c r="HH48" s="42"/>
      <c r="HI48" s="42"/>
      <c r="HJ48" s="42"/>
      <c r="HK48" s="42"/>
      <c r="HL48" s="42"/>
      <c r="HM48" s="42"/>
      <c r="HN48" s="42"/>
      <c r="HO48" s="42"/>
      <c r="HP48" s="42"/>
      <c r="HQ48" s="42"/>
      <c r="HR48" s="42"/>
      <c r="HS48" s="42"/>
      <c r="HT48" s="42"/>
      <c r="HU48" s="42"/>
      <c r="HV48" s="42"/>
      <c r="HW48" s="42"/>
      <c r="HX48" s="42"/>
      <c r="HY48" s="42"/>
      <c r="HZ48" s="42"/>
      <c r="IA48" s="42"/>
      <c r="IB48" s="42"/>
      <c r="IC48" s="42"/>
      <c r="ID48" s="42"/>
      <c r="IE48" s="42"/>
      <c r="IF48" s="42"/>
      <c r="IG48" s="42"/>
      <c r="IH48" s="42"/>
      <c r="II48" s="42"/>
      <c r="IJ48" s="42"/>
      <c r="IK48" s="42"/>
      <c r="IL48" s="42"/>
      <c r="IM48" s="42"/>
      <c r="IN48" s="42"/>
      <c r="IO48" s="42"/>
      <c r="IP48" s="42"/>
      <c r="IQ48" s="42"/>
      <c r="IR48" s="42"/>
      <c r="IS48" s="42"/>
      <c r="IT48" s="42"/>
      <c r="IU48" s="42"/>
      <c r="IV48" s="42"/>
    </row>
    <row r="49" spans="1:256" ht="12.75">
      <c r="A49" s="8" t="s">
        <v>16</v>
      </c>
      <c r="B49" s="14" t="s">
        <v>8</v>
      </c>
      <c r="C49" s="112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113"/>
      <c r="AB49" s="113"/>
      <c r="AC49" s="113"/>
      <c r="AD49" s="113"/>
      <c r="AE49" s="113"/>
      <c r="AF49" s="113"/>
      <c r="AG49" s="113"/>
      <c r="AH49" s="113"/>
      <c r="AI49" s="113"/>
      <c r="AJ49" s="113"/>
      <c r="AK49" s="113"/>
      <c r="AL49" s="113"/>
      <c r="AM49" s="113"/>
      <c r="AN49" s="113"/>
      <c r="AO49" s="113"/>
      <c r="AP49" s="113"/>
      <c r="AQ49" s="113"/>
      <c r="AR49" s="113"/>
      <c r="AS49" s="113"/>
      <c r="AT49" s="113"/>
      <c r="AU49" s="113"/>
      <c r="AV49" s="113"/>
      <c r="AW49" s="113"/>
      <c r="AX49" s="113"/>
      <c r="AY49" s="113"/>
      <c r="AZ49" s="113"/>
      <c r="BA49" s="113"/>
      <c r="BB49" s="113"/>
      <c r="BC49" s="113"/>
      <c r="BD49" s="113"/>
      <c r="BE49" s="113"/>
      <c r="BF49" s="113"/>
      <c r="BG49" s="113"/>
      <c r="BH49" s="113"/>
      <c r="BI49" s="113"/>
      <c r="BJ49" s="113"/>
      <c r="BK49" s="114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2"/>
      <c r="GT49" s="42"/>
      <c r="GU49" s="42"/>
      <c r="GV49" s="42"/>
      <c r="GW49" s="42"/>
      <c r="GX49" s="42"/>
      <c r="GY49" s="42"/>
      <c r="GZ49" s="42"/>
      <c r="HA49" s="42"/>
      <c r="HB49" s="42"/>
      <c r="HC49" s="42"/>
      <c r="HD49" s="42"/>
      <c r="HE49" s="42"/>
      <c r="HF49" s="42"/>
      <c r="HG49" s="42"/>
      <c r="HH49" s="42"/>
      <c r="HI49" s="42"/>
      <c r="HJ49" s="42"/>
      <c r="HK49" s="42"/>
      <c r="HL49" s="42"/>
      <c r="HM49" s="42"/>
      <c r="HN49" s="42"/>
      <c r="HO49" s="42"/>
      <c r="HP49" s="42"/>
      <c r="HQ49" s="42"/>
      <c r="HR49" s="42"/>
      <c r="HS49" s="42"/>
      <c r="HT49" s="42"/>
      <c r="HU49" s="42"/>
      <c r="HV49" s="42"/>
      <c r="HW49" s="42"/>
      <c r="HX49" s="42"/>
      <c r="HY49" s="42"/>
      <c r="HZ49" s="42"/>
      <c r="IA49" s="42"/>
      <c r="IB49" s="42"/>
      <c r="IC49" s="42"/>
      <c r="ID49" s="42"/>
      <c r="IE49" s="42"/>
      <c r="IF49" s="42"/>
      <c r="IG49" s="42"/>
      <c r="IH49" s="42"/>
      <c r="II49" s="42"/>
      <c r="IJ49" s="42"/>
      <c r="IK49" s="42"/>
      <c r="IL49" s="42"/>
      <c r="IM49" s="42"/>
      <c r="IN49" s="42"/>
      <c r="IO49" s="42"/>
      <c r="IP49" s="42"/>
      <c r="IQ49" s="42"/>
      <c r="IR49" s="42"/>
      <c r="IS49" s="42"/>
      <c r="IT49" s="42"/>
      <c r="IU49" s="42"/>
      <c r="IV49" s="42"/>
    </row>
    <row r="50" spans="1:256" ht="12.75">
      <c r="A50" s="8" t="s">
        <v>75</v>
      </c>
      <c r="B50" s="15" t="s">
        <v>17</v>
      </c>
      <c r="C50" s="112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3"/>
      <c r="AC50" s="113"/>
      <c r="AD50" s="113"/>
      <c r="AE50" s="113"/>
      <c r="AF50" s="113"/>
      <c r="AG50" s="113"/>
      <c r="AH50" s="113"/>
      <c r="AI50" s="113"/>
      <c r="AJ50" s="113"/>
      <c r="AK50" s="113"/>
      <c r="AL50" s="113"/>
      <c r="AM50" s="113"/>
      <c r="AN50" s="113"/>
      <c r="AO50" s="113"/>
      <c r="AP50" s="113"/>
      <c r="AQ50" s="113"/>
      <c r="AR50" s="113"/>
      <c r="AS50" s="113"/>
      <c r="AT50" s="113"/>
      <c r="AU50" s="113"/>
      <c r="AV50" s="113"/>
      <c r="AW50" s="113"/>
      <c r="AX50" s="113"/>
      <c r="AY50" s="113"/>
      <c r="AZ50" s="113"/>
      <c r="BA50" s="113"/>
      <c r="BB50" s="113"/>
      <c r="BC50" s="113"/>
      <c r="BD50" s="113"/>
      <c r="BE50" s="113"/>
      <c r="BF50" s="113"/>
      <c r="BG50" s="113"/>
      <c r="BH50" s="113"/>
      <c r="BI50" s="113"/>
      <c r="BJ50" s="113"/>
      <c r="BK50" s="114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2"/>
      <c r="GT50" s="42"/>
      <c r="GU50" s="42"/>
      <c r="GV50" s="42"/>
      <c r="GW50" s="42"/>
      <c r="GX50" s="42"/>
      <c r="GY50" s="42"/>
      <c r="GZ50" s="42"/>
      <c r="HA50" s="42"/>
      <c r="HB50" s="42"/>
      <c r="HC50" s="42"/>
      <c r="HD50" s="42"/>
      <c r="HE50" s="42"/>
      <c r="HF50" s="42"/>
      <c r="HG50" s="42"/>
      <c r="HH50" s="42"/>
      <c r="HI50" s="42"/>
      <c r="HJ50" s="42"/>
      <c r="HK50" s="42"/>
      <c r="HL50" s="42"/>
      <c r="HM50" s="42"/>
      <c r="HN50" s="42"/>
      <c r="HO50" s="42"/>
      <c r="HP50" s="42"/>
      <c r="HQ50" s="42"/>
      <c r="HR50" s="42"/>
      <c r="HS50" s="42"/>
      <c r="HT50" s="42"/>
      <c r="HU50" s="42"/>
      <c r="HV50" s="42"/>
      <c r="HW50" s="42"/>
      <c r="HX50" s="42"/>
      <c r="HY50" s="42"/>
      <c r="HZ50" s="42"/>
      <c r="IA50" s="42"/>
      <c r="IB50" s="42"/>
      <c r="IC50" s="42"/>
      <c r="ID50" s="42"/>
      <c r="IE50" s="42"/>
      <c r="IF50" s="42"/>
      <c r="IG50" s="42"/>
      <c r="IH50" s="42"/>
      <c r="II50" s="42"/>
      <c r="IJ50" s="42"/>
      <c r="IK50" s="42"/>
      <c r="IL50" s="42"/>
      <c r="IM50" s="42"/>
      <c r="IN50" s="42"/>
      <c r="IO50" s="42"/>
      <c r="IP50" s="42"/>
      <c r="IQ50" s="42"/>
      <c r="IR50" s="42"/>
      <c r="IS50" s="42"/>
      <c r="IT50" s="42"/>
      <c r="IU50" s="42"/>
      <c r="IV50" s="42"/>
    </row>
    <row r="51" spans="1:256" ht="12.75">
      <c r="A51" s="8"/>
      <c r="B51" s="16" t="s">
        <v>36</v>
      </c>
      <c r="C51" s="53"/>
      <c r="D51" s="22"/>
      <c r="E51" s="22"/>
      <c r="F51" s="22"/>
      <c r="G51" s="54"/>
      <c r="H51" s="53"/>
      <c r="I51" s="22"/>
      <c r="J51" s="22"/>
      <c r="K51" s="22"/>
      <c r="L51" s="54"/>
      <c r="M51" s="53"/>
      <c r="N51" s="22"/>
      <c r="O51" s="22"/>
      <c r="P51" s="22"/>
      <c r="Q51" s="54"/>
      <c r="R51" s="53"/>
      <c r="S51" s="22"/>
      <c r="T51" s="22"/>
      <c r="U51" s="22"/>
      <c r="V51" s="54"/>
      <c r="W51" s="53"/>
      <c r="X51" s="22"/>
      <c r="Y51" s="22"/>
      <c r="Z51" s="22"/>
      <c r="AA51" s="54"/>
      <c r="AB51" s="53"/>
      <c r="AC51" s="22"/>
      <c r="AD51" s="22"/>
      <c r="AE51" s="22"/>
      <c r="AF51" s="54"/>
      <c r="AG51" s="53"/>
      <c r="AH51" s="22"/>
      <c r="AI51" s="22"/>
      <c r="AJ51" s="22"/>
      <c r="AK51" s="54"/>
      <c r="AL51" s="53"/>
      <c r="AM51" s="22"/>
      <c r="AN51" s="22"/>
      <c r="AO51" s="22"/>
      <c r="AP51" s="54"/>
      <c r="AQ51" s="53"/>
      <c r="AR51" s="22"/>
      <c r="AS51" s="22"/>
      <c r="AT51" s="22"/>
      <c r="AU51" s="54"/>
      <c r="AV51" s="53"/>
      <c r="AW51" s="22"/>
      <c r="AX51" s="22"/>
      <c r="AY51" s="22"/>
      <c r="AZ51" s="54"/>
      <c r="BA51" s="53"/>
      <c r="BB51" s="22"/>
      <c r="BC51" s="22"/>
      <c r="BD51" s="22"/>
      <c r="BE51" s="54"/>
      <c r="BF51" s="53"/>
      <c r="BG51" s="22"/>
      <c r="BH51" s="22"/>
      <c r="BI51" s="22"/>
      <c r="BJ51" s="54"/>
      <c r="BK51" s="67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2"/>
      <c r="GT51" s="42"/>
      <c r="GU51" s="42"/>
      <c r="GV51" s="42"/>
      <c r="GW51" s="42"/>
      <c r="GX51" s="42"/>
      <c r="GY51" s="42"/>
      <c r="GZ51" s="42"/>
      <c r="HA51" s="42"/>
      <c r="HB51" s="42"/>
      <c r="HC51" s="42"/>
      <c r="HD51" s="42"/>
      <c r="HE51" s="42"/>
      <c r="HF51" s="42"/>
      <c r="HG51" s="42"/>
      <c r="HH51" s="42"/>
      <c r="HI51" s="42"/>
      <c r="HJ51" s="42"/>
      <c r="HK51" s="42"/>
      <c r="HL51" s="42"/>
      <c r="HM51" s="42"/>
      <c r="HN51" s="42"/>
      <c r="HO51" s="42"/>
      <c r="HP51" s="42"/>
      <c r="HQ51" s="42"/>
      <c r="HR51" s="42"/>
      <c r="HS51" s="42"/>
      <c r="HT51" s="42"/>
      <c r="HU51" s="42"/>
      <c r="HV51" s="42"/>
      <c r="HW51" s="42"/>
      <c r="HX51" s="42"/>
      <c r="HY51" s="42"/>
      <c r="HZ51" s="42"/>
      <c r="IA51" s="42"/>
      <c r="IB51" s="42"/>
      <c r="IC51" s="42"/>
      <c r="ID51" s="42"/>
      <c r="IE51" s="42"/>
      <c r="IF51" s="42"/>
      <c r="IG51" s="42"/>
      <c r="IH51" s="42"/>
      <c r="II51" s="42"/>
      <c r="IJ51" s="42"/>
      <c r="IK51" s="42"/>
      <c r="IL51" s="42"/>
      <c r="IM51" s="42"/>
      <c r="IN51" s="42"/>
      <c r="IO51" s="42"/>
      <c r="IP51" s="42"/>
      <c r="IQ51" s="42"/>
      <c r="IR51" s="42"/>
      <c r="IS51" s="42"/>
      <c r="IT51" s="42"/>
      <c r="IU51" s="42"/>
      <c r="IV51" s="42"/>
    </row>
    <row r="52" spans="1:256" ht="12.75">
      <c r="A52" s="8"/>
      <c r="B52" s="17" t="s">
        <v>82</v>
      </c>
      <c r="C52" s="53"/>
      <c r="D52" s="22"/>
      <c r="E52" s="22"/>
      <c r="F52" s="22"/>
      <c r="G52" s="54"/>
      <c r="H52" s="53"/>
      <c r="I52" s="22"/>
      <c r="J52" s="22"/>
      <c r="K52" s="22"/>
      <c r="L52" s="54"/>
      <c r="M52" s="53"/>
      <c r="N52" s="22"/>
      <c r="O52" s="22"/>
      <c r="P52" s="22"/>
      <c r="Q52" s="54"/>
      <c r="R52" s="53"/>
      <c r="S52" s="22"/>
      <c r="T52" s="22"/>
      <c r="U52" s="22"/>
      <c r="V52" s="54"/>
      <c r="W52" s="53"/>
      <c r="X52" s="22"/>
      <c r="Y52" s="22"/>
      <c r="Z52" s="22"/>
      <c r="AA52" s="54"/>
      <c r="AB52" s="53"/>
      <c r="AC52" s="22"/>
      <c r="AD52" s="22"/>
      <c r="AE52" s="22"/>
      <c r="AF52" s="54"/>
      <c r="AG52" s="53"/>
      <c r="AH52" s="22"/>
      <c r="AI52" s="22"/>
      <c r="AJ52" s="22"/>
      <c r="AK52" s="54"/>
      <c r="AL52" s="53"/>
      <c r="AM52" s="22"/>
      <c r="AN52" s="22"/>
      <c r="AO52" s="22"/>
      <c r="AP52" s="54"/>
      <c r="AQ52" s="53"/>
      <c r="AR52" s="22"/>
      <c r="AS52" s="22"/>
      <c r="AT52" s="22"/>
      <c r="AU52" s="54"/>
      <c r="AV52" s="53"/>
      <c r="AW52" s="22"/>
      <c r="AX52" s="22"/>
      <c r="AY52" s="22"/>
      <c r="AZ52" s="54"/>
      <c r="BA52" s="53"/>
      <c r="BB52" s="22"/>
      <c r="BC52" s="22"/>
      <c r="BD52" s="22"/>
      <c r="BE52" s="54"/>
      <c r="BF52" s="53"/>
      <c r="BG52" s="22"/>
      <c r="BH52" s="22"/>
      <c r="BI52" s="22"/>
      <c r="BJ52" s="54"/>
      <c r="BK52" s="67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2"/>
      <c r="GT52" s="42"/>
      <c r="GU52" s="42"/>
      <c r="GV52" s="42"/>
      <c r="GW52" s="42"/>
      <c r="GX52" s="42"/>
      <c r="GY52" s="42"/>
      <c r="GZ52" s="42"/>
      <c r="HA52" s="42"/>
      <c r="HB52" s="42"/>
      <c r="HC52" s="42"/>
      <c r="HD52" s="42"/>
      <c r="HE52" s="42"/>
      <c r="HF52" s="42"/>
      <c r="HG52" s="42"/>
      <c r="HH52" s="42"/>
      <c r="HI52" s="42"/>
      <c r="HJ52" s="42"/>
      <c r="HK52" s="42"/>
      <c r="HL52" s="42"/>
      <c r="HM52" s="42"/>
      <c r="HN52" s="42"/>
      <c r="HO52" s="42"/>
      <c r="HP52" s="42"/>
      <c r="HQ52" s="42"/>
      <c r="HR52" s="42"/>
      <c r="HS52" s="42"/>
      <c r="HT52" s="42"/>
      <c r="HU52" s="42"/>
      <c r="HV52" s="42"/>
      <c r="HW52" s="42"/>
      <c r="HX52" s="42"/>
      <c r="HY52" s="42"/>
      <c r="HZ52" s="42"/>
      <c r="IA52" s="42"/>
      <c r="IB52" s="42"/>
      <c r="IC52" s="42"/>
      <c r="ID52" s="42"/>
      <c r="IE52" s="42"/>
      <c r="IF52" s="42"/>
      <c r="IG52" s="42"/>
      <c r="IH52" s="42"/>
      <c r="II52" s="42"/>
      <c r="IJ52" s="42"/>
      <c r="IK52" s="42"/>
      <c r="IL52" s="42"/>
      <c r="IM52" s="42"/>
      <c r="IN52" s="42"/>
      <c r="IO52" s="42"/>
      <c r="IP52" s="42"/>
      <c r="IQ52" s="42"/>
      <c r="IR52" s="42"/>
      <c r="IS52" s="42"/>
      <c r="IT52" s="42"/>
      <c r="IU52" s="42"/>
      <c r="IV52" s="42"/>
    </row>
    <row r="53" spans="1:256" ht="2.25" customHeight="1">
      <c r="A53" s="8"/>
      <c r="B53" s="15"/>
      <c r="C53" s="112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3"/>
      <c r="AC53" s="113"/>
      <c r="AD53" s="113"/>
      <c r="AE53" s="113"/>
      <c r="AF53" s="113"/>
      <c r="AG53" s="113"/>
      <c r="AH53" s="113"/>
      <c r="AI53" s="113"/>
      <c r="AJ53" s="113"/>
      <c r="AK53" s="113"/>
      <c r="AL53" s="113"/>
      <c r="AM53" s="113"/>
      <c r="AN53" s="113"/>
      <c r="AO53" s="113"/>
      <c r="AP53" s="113"/>
      <c r="AQ53" s="113"/>
      <c r="AR53" s="113"/>
      <c r="AS53" s="113"/>
      <c r="AT53" s="113"/>
      <c r="AU53" s="113"/>
      <c r="AV53" s="113"/>
      <c r="AW53" s="113"/>
      <c r="AX53" s="113"/>
      <c r="AY53" s="113"/>
      <c r="AZ53" s="113"/>
      <c r="BA53" s="113"/>
      <c r="BB53" s="113"/>
      <c r="BC53" s="113"/>
      <c r="BD53" s="113"/>
      <c r="BE53" s="113"/>
      <c r="BF53" s="113"/>
      <c r="BG53" s="113"/>
      <c r="BH53" s="113"/>
      <c r="BI53" s="113"/>
      <c r="BJ53" s="113"/>
      <c r="BK53" s="114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2"/>
      <c r="GT53" s="42"/>
      <c r="GU53" s="42"/>
      <c r="GV53" s="42"/>
      <c r="GW53" s="42"/>
      <c r="GX53" s="42"/>
      <c r="GY53" s="42"/>
      <c r="GZ53" s="42"/>
      <c r="HA53" s="42"/>
      <c r="HB53" s="42"/>
      <c r="HC53" s="42"/>
      <c r="HD53" s="42"/>
      <c r="HE53" s="42"/>
      <c r="HF53" s="42"/>
      <c r="HG53" s="42"/>
      <c r="HH53" s="42"/>
      <c r="HI53" s="42"/>
      <c r="HJ53" s="42"/>
      <c r="HK53" s="42"/>
      <c r="HL53" s="42"/>
      <c r="HM53" s="42"/>
      <c r="HN53" s="42"/>
      <c r="HO53" s="42"/>
      <c r="HP53" s="42"/>
      <c r="HQ53" s="42"/>
      <c r="HR53" s="42"/>
      <c r="HS53" s="42"/>
      <c r="HT53" s="42"/>
      <c r="HU53" s="42"/>
      <c r="HV53" s="42"/>
      <c r="HW53" s="42"/>
      <c r="HX53" s="42"/>
      <c r="HY53" s="42"/>
      <c r="HZ53" s="42"/>
      <c r="IA53" s="42"/>
      <c r="IB53" s="42"/>
      <c r="IC53" s="42"/>
      <c r="ID53" s="42"/>
      <c r="IE53" s="42"/>
      <c r="IF53" s="42"/>
      <c r="IG53" s="42"/>
      <c r="IH53" s="42"/>
      <c r="II53" s="42"/>
      <c r="IJ53" s="42"/>
      <c r="IK53" s="42"/>
      <c r="IL53" s="42"/>
      <c r="IM53" s="42"/>
      <c r="IN53" s="42"/>
      <c r="IO53" s="42"/>
      <c r="IP53" s="42"/>
      <c r="IQ53" s="42"/>
      <c r="IR53" s="42"/>
      <c r="IS53" s="42"/>
      <c r="IT53" s="42"/>
      <c r="IU53" s="42"/>
      <c r="IV53" s="42"/>
    </row>
    <row r="54" spans="1:256" ht="12.75">
      <c r="A54" s="8" t="s">
        <v>4</v>
      </c>
      <c r="B54" s="14" t="s">
        <v>9</v>
      </c>
      <c r="C54" s="112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3"/>
      <c r="AC54" s="113"/>
      <c r="AD54" s="113"/>
      <c r="AE54" s="113"/>
      <c r="AF54" s="113"/>
      <c r="AG54" s="113"/>
      <c r="AH54" s="113"/>
      <c r="AI54" s="113"/>
      <c r="AJ54" s="113"/>
      <c r="AK54" s="113"/>
      <c r="AL54" s="113"/>
      <c r="AM54" s="113"/>
      <c r="AN54" s="113"/>
      <c r="AO54" s="113"/>
      <c r="AP54" s="113"/>
      <c r="AQ54" s="113"/>
      <c r="AR54" s="113"/>
      <c r="AS54" s="113"/>
      <c r="AT54" s="113"/>
      <c r="AU54" s="113"/>
      <c r="AV54" s="113"/>
      <c r="AW54" s="113"/>
      <c r="AX54" s="113"/>
      <c r="AY54" s="113"/>
      <c r="AZ54" s="113"/>
      <c r="BA54" s="113"/>
      <c r="BB54" s="113"/>
      <c r="BC54" s="113"/>
      <c r="BD54" s="113"/>
      <c r="BE54" s="113"/>
      <c r="BF54" s="113"/>
      <c r="BG54" s="113"/>
      <c r="BH54" s="113"/>
      <c r="BI54" s="113"/>
      <c r="BJ54" s="113"/>
      <c r="BK54" s="114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2"/>
      <c r="GT54" s="42"/>
      <c r="GU54" s="42"/>
      <c r="GV54" s="42"/>
      <c r="GW54" s="42"/>
      <c r="GX54" s="42"/>
      <c r="GY54" s="42"/>
      <c r="GZ54" s="42"/>
      <c r="HA54" s="42"/>
      <c r="HB54" s="42"/>
      <c r="HC54" s="42"/>
      <c r="HD54" s="42"/>
      <c r="HE54" s="42"/>
      <c r="HF54" s="42"/>
      <c r="HG54" s="42"/>
      <c r="HH54" s="42"/>
      <c r="HI54" s="42"/>
      <c r="HJ54" s="42"/>
      <c r="HK54" s="42"/>
      <c r="HL54" s="42"/>
      <c r="HM54" s="42"/>
      <c r="HN54" s="42"/>
      <c r="HO54" s="42"/>
      <c r="HP54" s="42"/>
      <c r="HQ54" s="42"/>
      <c r="HR54" s="42"/>
      <c r="HS54" s="42"/>
      <c r="HT54" s="42"/>
      <c r="HU54" s="42"/>
      <c r="HV54" s="42"/>
      <c r="HW54" s="42"/>
      <c r="HX54" s="42"/>
      <c r="HY54" s="42"/>
      <c r="HZ54" s="42"/>
      <c r="IA54" s="42"/>
      <c r="IB54" s="42"/>
      <c r="IC54" s="42"/>
      <c r="ID54" s="42"/>
      <c r="IE54" s="42"/>
      <c r="IF54" s="42"/>
      <c r="IG54" s="42"/>
      <c r="IH54" s="42"/>
      <c r="II54" s="42"/>
      <c r="IJ54" s="42"/>
      <c r="IK54" s="42"/>
      <c r="IL54" s="42"/>
      <c r="IM54" s="42"/>
      <c r="IN54" s="42"/>
      <c r="IO54" s="42"/>
      <c r="IP54" s="42"/>
      <c r="IQ54" s="42"/>
      <c r="IR54" s="42"/>
      <c r="IS54" s="42"/>
      <c r="IT54" s="42"/>
      <c r="IU54" s="42"/>
      <c r="IV54" s="42"/>
    </row>
    <row r="55" spans="1:256" ht="12.75">
      <c r="A55" s="8" t="s">
        <v>75</v>
      </c>
      <c r="B55" s="15" t="s">
        <v>18</v>
      </c>
      <c r="C55" s="112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3"/>
      <c r="AH55" s="113"/>
      <c r="AI55" s="113"/>
      <c r="AJ55" s="113"/>
      <c r="AK55" s="113"/>
      <c r="AL55" s="113"/>
      <c r="AM55" s="113"/>
      <c r="AN55" s="113"/>
      <c r="AO55" s="113"/>
      <c r="AP55" s="113"/>
      <c r="AQ55" s="113"/>
      <c r="AR55" s="113"/>
      <c r="AS55" s="113"/>
      <c r="AT55" s="113"/>
      <c r="AU55" s="113"/>
      <c r="AV55" s="113"/>
      <c r="AW55" s="113"/>
      <c r="AX55" s="113"/>
      <c r="AY55" s="113"/>
      <c r="AZ55" s="113"/>
      <c r="BA55" s="113"/>
      <c r="BB55" s="113"/>
      <c r="BC55" s="113"/>
      <c r="BD55" s="113"/>
      <c r="BE55" s="113"/>
      <c r="BF55" s="113"/>
      <c r="BG55" s="113"/>
      <c r="BH55" s="113"/>
      <c r="BI55" s="113"/>
      <c r="BJ55" s="113"/>
      <c r="BK55" s="114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2"/>
      <c r="GT55" s="42"/>
      <c r="GU55" s="42"/>
      <c r="GV55" s="42"/>
      <c r="GW55" s="42"/>
      <c r="GX55" s="42"/>
      <c r="GY55" s="42"/>
      <c r="GZ55" s="42"/>
      <c r="HA55" s="42"/>
      <c r="HB55" s="42"/>
      <c r="HC55" s="42"/>
      <c r="HD55" s="42"/>
      <c r="HE55" s="42"/>
      <c r="HF55" s="42"/>
      <c r="HG55" s="42"/>
      <c r="HH55" s="42"/>
      <c r="HI55" s="42"/>
      <c r="HJ55" s="42"/>
      <c r="HK55" s="42"/>
      <c r="HL55" s="42"/>
      <c r="HM55" s="42"/>
      <c r="HN55" s="42"/>
      <c r="HO55" s="42"/>
      <c r="HP55" s="42"/>
      <c r="HQ55" s="42"/>
      <c r="HR55" s="42"/>
      <c r="HS55" s="42"/>
      <c r="HT55" s="42"/>
      <c r="HU55" s="42"/>
      <c r="HV55" s="42"/>
      <c r="HW55" s="42"/>
      <c r="HX55" s="42"/>
      <c r="HY55" s="42"/>
      <c r="HZ55" s="42"/>
      <c r="IA55" s="42"/>
      <c r="IB55" s="42"/>
      <c r="IC55" s="42"/>
      <c r="ID55" s="42"/>
      <c r="IE55" s="42"/>
      <c r="IF55" s="42"/>
      <c r="IG55" s="42"/>
      <c r="IH55" s="42"/>
      <c r="II55" s="42"/>
      <c r="IJ55" s="42"/>
      <c r="IK55" s="42"/>
      <c r="IL55" s="42"/>
      <c r="IM55" s="42"/>
      <c r="IN55" s="42"/>
      <c r="IO55" s="42"/>
      <c r="IP55" s="42"/>
      <c r="IQ55" s="42"/>
      <c r="IR55" s="42"/>
      <c r="IS55" s="42"/>
      <c r="IT55" s="42"/>
      <c r="IU55" s="42"/>
      <c r="IV55" s="42"/>
    </row>
    <row r="56" spans="1:256" s="26" customFormat="1" ht="12.75">
      <c r="A56" s="24"/>
      <c r="B56" s="2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68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2"/>
      <c r="GT56" s="42"/>
      <c r="GU56" s="42"/>
      <c r="GV56" s="42"/>
      <c r="GW56" s="42"/>
      <c r="GX56" s="42"/>
      <c r="GY56" s="42"/>
      <c r="GZ56" s="42"/>
      <c r="HA56" s="42"/>
      <c r="HB56" s="42"/>
      <c r="HC56" s="42"/>
      <c r="HD56" s="42"/>
      <c r="HE56" s="42"/>
      <c r="HF56" s="42"/>
      <c r="HG56" s="42"/>
      <c r="HH56" s="42"/>
      <c r="HI56" s="42"/>
      <c r="HJ56" s="42"/>
      <c r="HK56" s="42"/>
      <c r="HL56" s="42"/>
      <c r="HM56" s="42"/>
      <c r="HN56" s="42"/>
      <c r="HO56" s="42"/>
      <c r="HP56" s="42"/>
      <c r="HQ56" s="42"/>
      <c r="HR56" s="42"/>
      <c r="HS56" s="42"/>
      <c r="HT56" s="42"/>
      <c r="HU56" s="42"/>
      <c r="HV56" s="42"/>
      <c r="HW56" s="42"/>
      <c r="HX56" s="42"/>
      <c r="HY56" s="42"/>
      <c r="HZ56" s="42"/>
      <c r="IA56" s="42"/>
      <c r="IB56" s="42"/>
      <c r="IC56" s="42"/>
      <c r="ID56" s="42"/>
      <c r="IE56" s="42"/>
      <c r="IF56" s="42"/>
      <c r="IG56" s="42"/>
      <c r="IH56" s="42"/>
      <c r="II56" s="42"/>
      <c r="IJ56" s="42"/>
      <c r="IK56" s="42"/>
      <c r="IL56" s="42"/>
      <c r="IM56" s="42"/>
      <c r="IN56" s="42"/>
      <c r="IO56" s="42"/>
      <c r="IP56" s="42"/>
      <c r="IQ56" s="42"/>
      <c r="IR56" s="42"/>
      <c r="IS56" s="42"/>
      <c r="IT56" s="42"/>
      <c r="IU56" s="42"/>
      <c r="IV56" s="42"/>
    </row>
    <row r="57" spans="1:256" s="31" customFormat="1" ht="12.75">
      <c r="A57" s="29"/>
      <c r="B57" s="30" t="s">
        <v>84</v>
      </c>
      <c r="C57" s="56">
        <f>C56</f>
        <v>0</v>
      </c>
      <c r="D57" s="56">
        <f aca="true" t="shared" si="9" ref="D57:BJ57">D56</f>
        <v>0</v>
      </c>
      <c r="E57" s="56">
        <f t="shared" si="9"/>
        <v>0</v>
      </c>
      <c r="F57" s="56">
        <f t="shared" si="9"/>
        <v>0</v>
      </c>
      <c r="G57" s="56">
        <f t="shared" si="9"/>
        <v>0</v>
      </c>
      <c r="H57" s="56">
        <f t="shared" si="9"/>
        <v>0</v>
      </c>
      <c r="I57" s="56">
        <f t="shared" si="9"/>
        <v>0</v>
      </c>
      <c r="J57" s="56">
        <f t="shared" si="9"/>
        <v>0</v>
      </c>
      <c r="K57" s="56">
        <f t="shared" si="9"/>
        <v>0</v>
      </c>
      <c r="L57" s="56">
        <f t="shared" si="9"/>
        <v>0</v>
      </c>
      <c r="M57" s="56">
        <f t="shared" si="9"/>
        <v>0</v>
      </c>
      <c r="N57" s="56">
        <f t="shared" si="9"/>
        <v>0</v>
      </c>
      <c r="O57" s="56">
        <f t="shared" si="9"/>
        <v>0</v>
      </c>
      <c r="P57" s="56">
        <f t="shared" si="9"/>
        <v>0</v>
      </c>
      <c r="Q57" s="56">
        <f t="shared" si="9"/>
        <v>0</v>
      </c>
      <c r="R57" s="56">
        <f t="shared" si="9"/>
        <v>0</v>
      </c>
      <c r="S57" s="56">
        <f t="shared" si="9"/>
        <v>0</v>
      </c>
      <c r="T57" s="56">
        <f t="shared" si="9"/>
        <v>0</v>
      </c>
      <c r="U57" s="56">
        <f t="shared" si="9"/>
        <v>0</v>
      </c>
      <c r="V57" s="56">
        <f t="shared" si="9"/>
        <v>0</v>
      </c>
      <c r="W57" s="56">
        <f t="shared" si="9"/>
        <v>0</v>
      </c>
      <c r="X57" s="56">
        <f t="shared" si="9"/>
        <v>0</v>
      </c>
      <c r="Y57" s="56">
        <f t="shared" si="9"/>
        <v>0</v>
      </c>
      <c r="Z57" s="56">
        <f t="shared" si="9"/>
        <v>0</v>
      </c>
      <c r="AA57" s="56">
        <f t="shared" si="9"/>
        <v>0</v>
      </c>
      <c r="AB57" s="56">
        <f t="shared" si="9"/>
        <v>0</v>
      </c>
      <c r="AC57" s="56">
        <f t="shared" si="9"/>
        <v>0</v>
      </c>
      <c r="AD57" s="56">
        <f t="shared" si="9"/>
        <v>0</v>
      </c>
      <c r="AE57" s="56">
        <f t="shared" si="9"/>
        <v>0</v>
      </c>
      <c r="AF57" s="56">
        <f t="shared" si="9"/>
        <v>0</v>
      </c>
      <c r="AG57" s="56">
        <f t="shared" si="9"/>
        <v>0</v>
      </c>
      <c r="AH57" s="56">
        <f t="shared" si="9"/>
        <v>0</v>
      </c>
      <c r="AI57" s="56">
        <f t="shared" si="9"/>
        <v>0</v>
      </c>
      <c r="AJ57" s="56">
        <f t="shared" si="9"/>
        <v>0</v>
      </c>
      <c r="AK57" s="56">
        <f t="shared" si="9"/>
        <v>0</v>
      </c>
      <c r="AL57" s="56">
        <f t="shared" si="9"/>
        <v>0</v>
      </c>
      <c r="AM57" s="56">
        <f t="shared" si="9"/>
        <v>0</v>
      </c>
      <c r="AN57" s="56">
        <f t="shared" si="9"/>
        <v>0</v>
      </c>
      <c r="AO57" s="56">
        <f t="shared" si="9"/>
        <v>0</v>
      </c>
      <c r="AP57" s="56">
        <f t="shared" si="9"/>
        <v>0</v>
      </c>
      <c r="AQ57" s="56">
        <f t="shared" si="9"/>
        <v>0</v>
      </c>
      <c r="AR57" s="56">
        <f t="shared" si="9"/>
        <v>0</v>
      </c>
      <c r="AS57" s="56">
        <f t="shared" si="9"/>
        <v>0</v>
      </c>
      <c r="AT57" s="56">
        <f t="shared" si="9"/>
        <v>0</v>
      </c>
      <c r="AU57" s="56">
        <f t="shared" si="9"/>
        <v>0</v>
      </c>
      <c r="AV57" s="56">
        <f t="shared" si="9"/>
        <v>0</v>
      </c>
      <c r="AW57" s="56">
        <f t="shared" si="9"/>
        <v>0</v>
      </c>
      <c r="AX57" s="56">
        <f t="shared" si="9"/>
        <v>0</v>
      </c>
      <c r="AY57" s="56">
        <f t="shared" si="9"/>
        <v>0</v>
      </c>
      <c r="AZ57" s="56">
        <f t="shared" si="9"/>
        <v>0</v>
      </c>
      <c r="BA57" s="56">
        <f t="shared" si="9"/>
        <v>0</v>
      </c>
      <c r="BB57" s="56">
        <f t="shared" si="9"/>
        <v>0</v>
      </c>
      <c r="BC57" s="56">
        <f t="shared" si="9"/>
        <v>0</v>
      </c>
      <c r="BD57" s="56">
        <f t="shared" si="9"/>
        <v>0</v>
      </c>
      <c r="BE57" s="56">
        <f t="shared" si="9"/>
        <v>0</v>
      </c>
      <c r="BF57" s="56">
        <f t="shared" si="9"/>
        <v>0</v>
      </c>
      <c r="BG57" s="56">
        <f t="shared" si="9"/>
        <v>0</v>
      </c>
      <c r="BH57" s="56">
        <f t="shared" si="9"/>
        <v>0</v>
      </c>
      <c r="BI57" s="56">
        <f t="shared" si="9"/>
        <v>0</v>
      </c>
      <c r="BJ57" s="56">
        <f t="shared" si="9"/>
        <v>0</v>
      </c>
      <c r="BK57" s="69">
        <f>SUM(C57:BJ57)</f>
        <v>0</v>
      </c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2"/>
      <c r="GT57" s="42"/>
      <c r="GU57" s="42"/>
      <c r="GV57" s="42"/>
      <c r="GW57" s="42"/>
      <c r="GX57" s="42"/>
      <c r="GY57" s="42"/>
      <c r="GZ57" s="42"/>
      <c r="HA57" s="42"/>
      <c r="HB57" s="42"/>
      <c r="HC57" s="42"/>
      <c r="HD57" s="42"/>
      <c r="HE57" s="42"/>
      <c r="HF57" s="42"/>
      <c r="HG57" s="42"/>
      <c r="HH57" s="42"/>
      <c r="HI57" s="42"/>
      <c r="HJ57" s="42"/>
      <c r="HK57" s="42"/>
      <c r="HL57" s="42"/>
      <c r="HM57" s="42"/>
      <c r="HN57" s="42"/>
      <c r="HO57" s="42"/>
      <c r="HP57" s="42"/>
      <c r="HQ57" s="42"/>
      <c r="HR57" s="42"/>
      <c r="HS57" s="42"/>
      <c r="HT57" s="42"/>
      <c r="HU57" s="42"/>
      <c r="HV57" s="42"/>
      <c r="HW57" s="42"/>
      <c r="HX57" s="42"/>
      <c r="HY57" s="42"/>
      <c r="HZ57" s="42"/>
      <c r="IA57" s="42"/>
      <c r="IB57" s="42"/>
      <c r="IC57" s="42"/>
      <c r="ID57" s="42"/>
      <c r="IE57" s="42"/>
      <c r="IF57" s="42"/>
      <c r="IG57" s="42"/>
      <c r="IH57" s="42"/>
      <c r="II57" s="42"/>
      <c r="IJ57" s="42"/>
      <c r="IK57" s="42"/>
      <c r="IL57" s="42"/>
      <c r="IM57" s="42"/>
      <c r="IN57" s="42"/>
      <c r="IO57" s="42"/>
      <c r="IP57" s="42"/>
      <c r="IQ57" s="42"/>
      <c r="IR57" s="42"/>
      <c r="IS57" s="42"/>
      <c r="IT57" s="42"/>
      <c r="IU57" s="42"/>
      <c r="IV57" s="42"/>
    </row>
    <row r="58" spans="1:256" ht="12.75">
      <c r="A58" s="8" t="s">
        <v>76</v>
      </c>
      <c r="B58" s="15" t="s">
        <v>19</v>
      </c>
      <c r="C58" s="112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3"/>
      <c r="AA58" s="113"/>
      <c r="AB58" s="113"/>
      <c r="AC58" s="113"/>
      <c r="AD58" s="113"/>
      <c r="AE58" s="113"/>
      <c r="AF58" s="113"/>
      <c r="AG58" s="113"/>
      <c r="AH58" s="113"/>
      <c r="AI58" s="113"/>
      <c r="AJ58" s="113"/>
      <c r="AK58" s="113"/>
      <c r="AL58" s="113"/>
      <c r="AM58" s="113"/>
      <c r="AN58" s="113"/>
      <c r="AO58" s="113"/>
      <c r="AP58" s="113"/>
      <c r="AQ58" s="113"/>
      <c r="AR58" s="113"/>
      <c r="AS58" s="113"/>
      <c r="AT58" s="113"/>
      <c r="AU58" s="113"/>
      <c r="AV58" s="113"/>
      <c r="AW58" s="113"/>
      <c r="AX58" s="113"/>
      <c r="AY58" s="113"/>
      <c r="AZ58" s="113"/>
      <c r="BA58" s="113"/>
      <c r="BB58" s="113"/>
      <c r="BC58" s="113"/>
      <c r="BD58" s="113"/>
      <c r="BE58" s="113"/>
      <c r="BF58" s="113"/>
      <c r="BG58" s="113"/>
      <c r="BH58" s="113"/>
      <c r="BI58" s="113"/>
      <c r="BJ58" s="113"/>
      <c r="BK58" s="114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2"/>
      <c r="GT58" s="42"/>
      <c r="GU58" s="42"/>
      <c r="GV58" s="42"/>
      <c r="GW58" s="42"/>
      <c r="GX58" s="42"/>
      <c r="GY58" s="42"/>
      <c r="GZ58" s="42"/>
      <c r="HA58" s="42"/>
      <c r="HB58" s="42"/>
      <c r="HC58" s="42"/>
      <c r="HD58" s="42"/>
      <c r="HE58" s="42"/>
      <c r="HF58" s="42"/>
      <c r="HG58" s="42"/>
      <c r="HH58" s="42"/>
      <c r="HI58" s="42"/>
      <c r="HJ58" s="42"/>
      <c r="HK58" s="42"/>
      <c r="HL58" s="42"/>
      <c r="HM58" s="42"/>
      <c r="HN58" s="42"/>
      <c r="HO58" s="42"/>
      <c r="HP58" s="42"/>
      <c r="HQ58" s="42"/>
      <c r="HR58" s="42"/>
      <c r="HS58" s="42"/>
      <c r="HT58" s="42"/>
      <c r="HU58" s="42"/>
      <c r="HV58" s="42"/>
      <c r="HW58" s="42"/>
      <c r="HX58" s="42"/>
      <c r="HY58" s="42"/>
      <c r="HZ58" s="42"/>
      <c r="IA58" s="42"/>
      <c r="IB58" s="42"/>
      <c r="IC58" s="42"/>
      <c r="ID58" s="42"/>
      <c r="IE58" s="42"/>
      <c r="IF58" s="42"/>
      <c r="IG58" s="42"/>
      <c r="IH58" s="42"/>
      <c r="II58" s="42"/>
      <c r="IJ58" s="42"/>
      <c r="IK58" s="42"/>
      <c r="IL58" s="42"/>
      <c r="IM58" s="42"/>
      <c r="IN58" s="42"/>
      <c r="IO58" s="42"/>
      <c r="IP58" s="42"/>
      <c r="IQ58" s="42"/>
      <c r="IR58" s="42"/>
      <c r="IS58" s="42"/>
      <c r="IT58" s="42"/>
      <c r="IU58" s="42"/>
      <c r="IV58" s="42"/>
    </row>
    <row r="59" spans="1:256" s="26" customFormat="1" ht="12.75">
      <c r="A59" s="24"/>
      <c r="B59" s="25" t="s">
        <v>108</v>
      </c>
      <c r="C59" s="55">
        <v>0</v>
      </c>
      <c r="D59" s="77">
        <v>0</v>
      </c>
      <c r="E59" s="77">
        <v>0</v>
      </c>
      <c r="F59" s="77">
        <v>0</v>
      </c>
      <c r="G59" s="77">
        <v>0</v>
      </c>
      <c r="H59" s="77">
        <v>3.98990352220001</v>
      </c>
      <c r="I59" s="77">
        <v>0.16412687439999998</v>
      </c>
      <c r="J59" s="92">
        <v>0</v>
      </c>
      <c r="K59" s="77">
        <v>0</v>
      </c>
      <c r="L59" s="77">
        <v>7.755663809399998</v>
      </c>
      <c r="M59" s="77">
        <v>0</v>
      </c>
      <c r="N59" s="77">
        <v>0</v>
      </c>
      <c r="O59" s="77">
        <v>0</v>
      </c>
      <c r="P59" s="77">
        <v>0</v>
      </c>
      <c r="Q59" s="77">
        <v>0</v>
      </c>
      <c r="R59" s="77">
        <v>6.208392749400196</v>
      </c>
      <c r="S59" s="77">
        <v>1.8302365601996318</v>
      </c>
      <c r="T59" s="77">
        <v>0</v>
      </c>
      <c r="U59" s="77">
        <v>0</v>
      </c>
      <c r="V59" s="77">
        <v>5.313999574400005</v>
      </c>
      <c r="W59" s="77">
        <v>0</v>
      </c>
      <c r="X59" s="77">
        <v>0</v>
      </c>
      <c r="Y59" s="77">
        <v>0</v>
      </c>
      <c r="Z59" s="77">
        <v>0</v>
      </c>
      <c r="AA59" s="77">
        <v>0</v>
      </c>
      <c r="AB59" s="77">
        <v>0</v>
      </c>
      <c r="AC59" s="77">
        <v>0</v>
      </c>
      <c r="AD59" s="77">
        <v>0</v>
      </c>
      <c r="AE59" s="77">
        <v>0</v>
      </c>
      <c r="AF59" s="77">
        <v>0</v>
      </c>
      <c r="AG59" s="77">
        <v>0</v>
      </c>
      <c r="AH59" s="77">
        <v>0</v>
      </c>
      <c r="AI59" s="77">
        <v>0</v>
      </c>
      <c r="AJ59" s="77">
        <v>0</v>
      </c>
      <c r="AK59" s="77">
        <v>0</v>
      </c>
      <c r="AL59" s="77">
        <v>0</v>
      </c>
      <c r="AM59" s="77">
        <v>0</v>
      </c>
      <c r="AN59" s="77">
        <v>0</v>
      </c>
      <c r="AO59" s="77">
        <v>0</v>
      </c>
      <c r="AP59" s="77">
        <v>0</v>
      </c>
      <c r="AQ59" s="77">
        <v>0</v>
      </c>
      <c r="AR59" s="77">
        <v>0</v>
      </c>
      <c r="AS59" s="77">
        <v>0</v>
      </c>
      <c r="AT59" s="77">
        <v>0</v>
      </c>
      <c r="AU59" s="77">
        <v>0</v>
      </c>
      <c r="AV59" s="77">
        <v>0</v>
      </c>
      <c r="AW59" s="77">
        <v>0</v>
      </c>
      <c r="AX59" s="77">
        <v>0</v>
      </c>
      <c r="AY59" s="77">
        <v>0</v>
      </c>
      <c r="AZ59" s="77">
        <v>0</v>
      </c>
      <c r="BA59" s="77">
        <v>0</v>
      </c>
      <c r="BB59" s="77">
        <v>0</v>
      </c>
      <c r="BC59" s="77">
        <v>0</v>
      </c>
      <c r="BD59" s="77">
        <v>0</v>
      </c>
      <c r="BE59" s="77">
        <v>0</v>
      </c>
      <c r="BF59" s="77">
        <v>0</v>
      </c>
      <c r="BG59" s="77">
        <v>0</v>
      </c>
      <c r="BH59" s="77">
        <v>0</v>
      </c>
      <c r="BI59" s="77">
        <v>0</v>
      </c>
      <c r="BJ59" s="77">
        <v>0</v>
      </c>
      <c r="BK59" s="68">
        <f>SUM(C59:BJ59)</f>
        <v>25.262323089999843</v>
      </c>
      <c r="BL59" s="42"/>
      <c r="BM59" s="146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2"/>
      <c r="GT59" s="42"/>
      <c r="GU59" s="42"/>
      <c r="GV59" s="42"/>
      <c r="GW59" s="42"/>
      <c r="GX59" s="42"/>
      <c r="GY59" s="42"/>
      <c r="GZ59" s="42"/>
      <c r="HA59" s="42"/>
      <c r="HB59" s="42"/>
      <c r="HC59" s="42"/>
      <c r="HD59" s="42"/>
      <c r="HE59" s="42"/>
      <c r="HF59" s="42"/>
      <c r="HG59" s="42"/>
      <c r="HH59" s="42"/>
      <c r="HI59" s="42"/>
      <c r="HJ59" s="42"/>
      <c r="HK59" s="42"/>
      <c r="HL59" s="42"/>
      <c r="HM59" s="42"/>
      <c r="HN59" s="42"/>
      <c r="HO59" s="42"/>
      <c r="HP59" s="42"/>
      <c r="HQ59" s="42"/>
      <c r="HR59" s="42"/>
      <c r="HS59" s="42"/>
      <c r="HT59" s="42"/>
      <c r="HU59" s="42"/>
      <c r="HV59" s="42"/>
      <c r="HW59" s="42"/>
      <c r="HX59" s="42"/>
      <c r="HY59" s="42"/>
      <c r="HZ59" s="42"/>
      <c r="IA59" s="42"/>
      <c r="IB59" s="42"/>
      <c r="IC59" s="42"/>
      <c r="ID59" s="42"/>
      <c r="IE59" s="42"/>
      <c r="IF59" s="42"/>
      <c r="IG59" s="42"/>
      <c r="IH59" s="42"/>
      <c r="II59" s="42"/>
      <c r="IJ59" s="42"/>
      <c r="IK59" s="42"/>
      <c r="IL59" s="42"/>
      <c r="IM59" s="42"/>
      <c r="IN59" s="42"/>
      <c r="IO59" s="42"/>
      <c r="IP59" s="42"/>
      <c r="IQ59" s="42"/>
      <c r="IR59" s="42"/>
      <c r="IS59" s="42"/>
      <c r="IT59" s="42"/>
      <c r="IU59" s="42"/>
      <c r="IV59" s="42"/>
    </row>
    <row r="60" spans="1:256" s="26" customFormat="1" ht="12.75">
      <c r="A60" s="24"/>
      <c r="B60" s="25" t="s">
        <v>109</v>
      </c>
      <c r="C60" s="77">
        <v>0</v>
      </c>
      <c r="D60" s="77">
        <v>0</v>
      </c>
      <c r="E60" s="77">
        <v>0</v>
      </c>
      <c r="F60" s="77">
        <v>0</v>
      </c>
      <c r="G60" s="77">
        <v>0</v>
      </c>
      <c r="H60" s="77">
        <v>7.530719480400013</v>
      </c>
      <c r="I60" s="77">
        <v>1.7844218244000003</v>
      </c>
      <c r="J60" s="92">
        <v>0</v>
      </c>
      <c r="K60" s="77">
        <v>0</v>
      </c>
      <c r="L60" s="77">
        <v>26.705413512199655</v>
      </c>
      <c r="M60" s="77">
        <v>0</v>
      </c>
      <c r="N60" s="77">
        <v>0</v>
      </c>
      <c r="O60" s="77">
        <v>0</v>
      </c>
      <c r="P60" s="77">
        <v>0</v>
      </c>
      <c r="Q60" s="77">
        <v>0</v>
      </c>
      <c r="R60" s="77">
        <v>13.429329918994982</v>
      </c>
      <c r="S60" s="77">
        <v>3.193451067199999</v>
      </c>
      <c r="T60" s="77"/>
      <c r="U60" s="77">
        <v>0</v>
      </c>
      <c r="V60" s="77">
        <v>13.297177151800017</v>
      </c>
      <c r="W60" s="77">
        <v>0</v>
      </c>
      <c r="X60" s="77">
        <v>0</v>
      </c>
      <c r="Y60" s="77">
        <v>0</v>
      </c>
      <c r="Z60" s="77">
        <v>0</v>
      </c>
      <c r="AA60" s="77">
        <v>0</v>
      </c>
      <c r="AB60" s="77">
        <v>0</v>
      </c>
      <c r="AC60" s="77">
        <v>0</v>
      </c>
      <c r="AD60" s="77">
        <v>0</v>
      </c>
      <c r="AE60" s="77">
        <v>0</v>
      </c>
      <c r="AF60" s="77">
        <v>0</v>
      </c>
      <c r="AG60" s="77">
        <v>0</v>
      </c>
      <c r="AH60" s="77">
        <v>0</v>
      </c>
      <c r="AI60" s="77">
        <v>0</v>
      </c>
      <c r="AJ60" s="77">
        <v>0</v>
      </c>
      <c r="AK60" s="77">
        <v>0</v>
      </c>
      <c r="AL60" s="77">
        <v>0</v>
      </c>
      <c r="AM60" s="77">
        <v>0</v>
      </c>
      <c r="AN60" s="77">
        <v>0</v>
      </c>
      <c r="AO60" s="77">
        <v>0</v>
      </c>
      <c r="AP60" s="77">
        <v>0</v>
      </c>
      <c r="AQ60" s="77">
        <v>0</v>
      </c>
      <c r="AR60" s="77">
        <v>0</v>
      </c>
      <c r="AS60" s="77">
        <v>0</v>
      </c>
      <c r="AT60" s="77">
        <v>0</v>
      </c>
      <c r="AU60" s="77">
        <v>0</v>
      </c>
      <c r="AV60" s="77">
        <v>0</v>
      </c>
      <c r="AW60" s="77">
        <v>0</v>
      </c>
      <c r="AX60" s="77">
        <v>0</v>
      </c>
      <c r="AY60" s="77">
        <v>0</v>
      </c>
      <c r="AZ60" s="77">
        <v>0</v>
      </c>
      <c r="BA60" s="77">
        <v>0</v>
      </c>
      <c r="BB60" s="77">
        <v>0</v>
      </c>
      <c r="BC60" s="77">
        <v>0</v>
      </c>
      <c r="BD60" s="77">
        <v>0</v>
      </c>
      <c r="BE60" s="77">
        <v>0</v>
      </c>
      <c r="BF60" s="77">
        <v>0</v>
      </c>
      <c r="BG60" s="77">
        <v>0</v>
      </c>
      <c r="BH60" s="77">
        <v>0</v>
      </c>
      <c r="BI60" s="77">
        <v>0</v>
      </c>
      <c r="BJ60" s="77">
        <v>0</v>
      </c>
      <c r="BK60" s="68">
        <f>SUM(C60:BJ60)</f>
        <v>65.94051295499467</v>
      </c>
      <c r="BL60" s="42"/>
      <c r="BM60" s="146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2"/>
      <c r="GT60" s="42"/>
      <c r="GU60" s="42"/>
      <c r="GV60" s="42"/>
      <c r="GW60" s="42"/>
      <c r="GX60" s="42"/>
      <c r="GY60" s="42"/>
      <c r="GZ60" s="42"/>
      <c r="HA60" s="42"/>
      <c r="HB60" s="42"/>
      <c r="HC60" s="42"/>
      <c r="HD60" s="42"/>
      <c r="HE60" s="42"/>
      <c r="HF60" s="42"/>
      <c r="HG60" s="42"/>
      <c r="HH60" s="42"/>
      <c r="HI60" s="42"/>
      <c r="HJ60" s="42"/>
      <c r="HK60" s="42"/>
      <c r="HL60" s="42"/>
      <c r="HM60" s="42"/>
      <c r="HN60" s="42"/>
      <c r="HO60" s="42"/>
      <c r="HP60" s="42"/>
      <c r="HQ60" s="42"/>
      <c r="HR60" s="42"/>
      <c r="HS60" s="42"/>
      <c r="HT60" s="42"/>
      <c r="HU60" s="42"/>
      <c r="HV60" s="42"/>
      <c r="HW60" s="42"/>
      <c r="HX60" s="42"/>
      <c r="HY60" s="42"/>
      <c r="HZ60" s="42"/>
      <c r="IA60" s="42"/>
      <c r="IB60" s="42"/>
      <c r="IC60" s="42"/>
      <c r="ID60" s="42"/>
      <c r="IE60" s="42"/>
      <c r="IF60" s="42"/>
      <c r="IG60" s="42"/>
      <c r="IH60" s="42"/>
      <c r="II60" s="42"/>
      <c r="IJ60" s="42"/>
      <c r="IK60" s="42"/>
      <c r="IL60" s="42"/>
      <c r="IM60" s="42"/>
      <c r="IN60" s="42"/>
      <c r="IO60" s="42"/>
      <c r="IP60" s="42"/>
      <c r="IQ60" s="42"/>
      <c r="IR60" s="42"/>
      <c r="IS60" s="42"/>
      <c r="IT60" s="42"/>
      <c r="IU60" s="42"/>
      <c r="IV60" s="42"/>
    </row>
    <row r="61" spans="1:256" s="26" customFormat="1" ht="12.75">
      <c r="A61" s="24"/>
      <c r="B61" s="25" t="s">
        <v>110</v>
      </c>
      <c r="C61" s="77">
        <v>0</v>
      </c>
      <c r="D61" s="77">
        <v>0</v>
      </c>
      <c r="E61" s="77">
        <v>0</v>
      </c>
      <c r="F61" s="77">
        <v>0</v>
      </c>
      <c r="G61" s="77">
        <v>0</v>
      </c>
      <c r="H61" s="77">
        <v>53.3372609016668</v>
      </c>
      <c r="I61" s="77">
        <v>3145.477293027878</v>
      </c>
      <c r="J61" s="77">
        <v>0.00205205545</v>
      </c>
      <c r="K61" s="77">
        <v>0</v>
      </c>
      <c r="L61" s="77">
        <v>586.0308932372865</v>
      </c>
      <c r="M61" s="77">
        <v>0</v>
      </c>
      <c r="N61" s="77">
        <v>0</v>
      </c>
      <c r="O61" s="77">
        <v>0</v>
      </c>
      <c r="P61" s="77">
        <v>0</v>
      </c>
      <c r="Q61" s="77">
        <v>0</v>
      </c>
      <c r="R61" s="77">
        <v>103.45164202727872</v>
      </c>
      <c r="S61" s="77">
        <v>20.646610979966653</v>
      </c>
      <c r="T61" s="77"/>
      <c r="U61" s="77">
        <v>0</v>
      </c>
      <c r="V61" s="77">
        <v>245.3574767368016</v>
      </c>
      <c r="W61" s="77">
        <v>0</v>
      </c>
      <c r="X61" s="77">
        <v>0</v>
      </c>
      <c r="Y61" s="77">
        <v>0</v>
      </c>
      <c r="Z61" s="77">
        <v>0</v>
      </c>
      <c r="AA61" s="77">
        <v>0</v>
      </c>
      <c r="AB61" s="77">
        <v>0</v>
      </c>
      <c r="AC61" s="77">
        <v>0</v>
      </c>
      <c r="AD61" s="77">
        <v>0</v>
      </c>
      <c r="AE61" s="77">
        <v>0</v>
      </c>
      <c r="AF61" s="77">
        <v>0</v>
      </c>
      <c r="AG61" s="77">
        <v>0</v>
      </c>
      <c r="AH61" s="77">
        <v>0</v>
      </c>
      <c r="AI61" s="77">
        <v>0</v>
      </c>
      <c r="AJ61" s="77">
        <v>0</v>
      </c>
      <c r="AK61" s="77">
        <v>0</v>
      </c>
      <c r="AL61" s="77">
        <v>0</v>
      </c>
      <c r="AM61" s="77">
        <v>0</v>
      </c>
      <c r="AN61" s="77">
        <v>0</v>
      </c>
      <c r="AO61" s="77">
        <v>0</v>
      </c>
      <c r="AP61" s="77">
        <v>0</v>
      </c>
      <c r="AQ61" s="77">
        <v>0</v>
      </c>
      <c r="AR61" s="77">
        <v>0</v>
      </c>
      <c r="AS61" s="77">
        <v>0</v>
      </c>
      <c r="AT61" s="77">
        <v>0</v>
      </c>
      <c r="AU61" s="77">
        <v>0</v>
      </c>
      <c r="AV61" s="77">
        <v>0</v>
      </c>
      <c r="AW61" s="77">
        <v>0</v>
      </c>
      <c r="AX61" s="77">
        <v>0</v>
      </c>
      <c r="AY61" s="77">
        <v>0</v>
      </c>
      <c r="AZ61" s="77">
        <v>0</v>
      </c>
      <c r="BA61" s="77">
        <v>0</v>
      </c>
      <c r="BB61" s="77">
        <v>0</v>
      </c>
      <c r="BC61" s="77">
        <v>0</v>
      </c>
      <c r="BD61" s="77">
        <v>0</v>
      </c>
      <c r="BE61" s="77">
        <v>0</v>
      </c>
      <c r="BF61" s="77">
        <v>0</v>
      </c>
      <c r="BG61" s="77">
        <v>0</v>
      </c>
      <c r="BH61" s="77">
        <v>0</v>
      </c>
      <c r="BI61" s="77">
        <v>0</v>
      </c>
      <c r="BJ61" s="77">
        <v>0</v>
      </c>
      <c r="BK61" s="68">
        <f>SUM(C61:BJ61)</f>
        <v>4154.303228966329</v>
      </c>
      <c r="BL61" s="42"/>
      <c r="BM61" s="146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2"/>
      <c r="GT61" s="42"/>
      <c r="GU61" s="42"/>
      <c r="GV61" s="42"/>
      <c r="GW61" s="42"/>
      <c r="GX61" s="42"/>
      <c r="GY61" s="42"/>
      <c r="GZ61" s="42"/>
      <c r="HA61" s="42"/>
      <c r="HB61" s="42"/>
      <c r="HC61" s="42"/>
      <c r="HD61" s="42"/>
      <c r="HE61" s="42"/>
      <c r="HF61" s="42"/>
      <c r="HG61" s="42"/>
      <c r="HH61" s="42"/>
      <c r="HI61" s="42"/>
      <c r="HJ61" s="42"/>
      <c r="HK61" s="42"/>
      <c r="HL61" s="42"/>
      <c r="HM61" s="42"/>
      <c r="HN61" s="42"/>
      <c r="HO61" s="42"/>
      <c r="HP61" s="42"/>
      <c r="HQ61" s="42"/>
      <c r="HR61" s="42"/>
      <c r="HS61" s="42"/>
      <c r="HT61" s="42"/>
      <c r="HU61" s="42"/>
      <c r="HV61" s="42"/>
      <c r="HW61" s="42"/>
      <c r="HX61" s="42"/>
      <c r="HY61" s="42"/>
      <c r="HZ61" s="42"/>
      <c r="IA61" s="42"/>
      <c r="IB61" s="42"/>
      <c r="IC61" s="42"/>
      <c r="ID61" s="42"/>
      <c r="IE61" s="42"/>
      <c r="IF61" s="42"/>
      <c r="IG61" s="42"/>
      <c r="IH61" s="42"/>
      <c r="II61" s="42"/>
      <c r="IJ61" s="42"/>
      <c r="IK61" s="42"/>
      <c r="IL61" s="42"/>
      <c r="IM61" s="42"/>
      <c r="IN61" s="42"/>
      <c r="IO61" s="42"/>
      <c r="IP61" s="42"/>
      <c r="IQ61" s="42"/>
      <c r="IR61" s="42"/>
      <c r="IS61" s="42"/>
      <c r="IT61" s="42"/>
      <c r="IU61" s="42"/>
      <c r="IV61" s="42"/>
    </row>
    <row r="62" spans="1:256" s="26" customFormat="1" ht="12.75">
      <c r="A62" s="24"/>
      <c r="B62" s="25" t="s">
        <v>127</v>
      </c>
      <c r="C62" s="92">
        <v>0</v>
      </c>
      <c r="D62" s="92">
        <v>0</v>
      </c>
      <c r="E62" s="92">
        <v>0</v>
      </c>
      <c r="F62" s="92">
        <v>0</v>
      </c>
      <c r="G62" s="92">
        <v>0</v>
      </c>
      <c r="H62" s="92">
        <v>0.550455594399998</v>
      </c>
      <c r="I62" s="92">
        <v>25.4418627972</v>
      </c>
      <c r="J62" s="92">
        <v>0</v>
      </c>
      <c r="K62" s="92">
        <v>0</v>
      </c>
      <c r="L62" s="92">
        <v>2.9717636298</v>
      </c>
      <c r="M62" s="92">
        <v>0</v>
      </c>
      <c r="N62" s="92">
        <v>0</v>
      </c>
      <c r="O62" s="92">
        <v>0</v>
      </c>
      <c r="P62" s="92">
        <v>0</v>
      </c>
      <c r="Q62" s="92">
        <v>0</v>
      </c>
      <c r="R62" s="92">
        <v>1.062262084399461</v>
      </c>
      <c r="S62" s="92">
        <v>1.737104555</v>
      </c>
      <c r="T62" s="92"/>
      <c r="U62" s="92">
        <v>0</v>
      </c>
      <c r="V62" s="92">
        <v>1.8906802962000009</v>
      </c>
      <c r="W62" s="92">
        <v>0</v>
      </c>
      <c r="X62" s="92">
        <v>0</v>
      </c>
      <c r="Y62" s="92">
        <v>0</v>
      </c>
      <c r="Z62" s="92">
        <v>0</v>
      </c>
      <c r="AA62" s="92">
        <v>0</v>
      </c>
      <c r="AB62" s="92">
        <v>0</v>
      </c>
      <c r="AC62" s="92">
        <v>0</v>
      </c>
      <c r="AD62" s="92">
        <v>0</v>
      </c>
      <c r="AE62" s="92">
        <v>0</v>
      </c>
      <c r="AF62" s="92">
        <v>0</v>
      </c>
      <c r="AG62" s="92">
        <v>0</v>
      </c>
      <c r="AH62" s="92">
        <v>0</v>
      </c>
      <c r="AI62" s="92">
        <v>0</v>
      </c>
      <c r="AJ62" s="92">
        <v>0</v>
      </c>
      <c r="AK62" s="92">
        <v>0</v>
      </c>
      <c r="AL62" s="92">
        <v>0</v>
      </c>
      <c r="AM62" s="92">
        <v>0</v>
      </c>
      <c r="AN62" s="92">
        <v>0</v>
      </c>
      <c r="AO62" s="92">
        <v>0</v>
      </c>
      <c r="AP62" s="92">
        <v>0</v>
      </c>
      <c r="AQ62" s="92">
        <v>0</v>
      </c>
      <c r="AR62" s="92">
        <v>0</v>
      </c>
      <c r="AS62" s="92">
        <v>0</v>
      </c>
      <c r="AT62" s="92">
        <v>0</v>
      </c>
      <c r="AU62" s="92">
        <v>0</v>
      </c>
      <c r="AV62" s="92">
        <v>0</v>
      </c>
      <c r="AW62" s="92">
        <v>0</v>
      </c>
      <c r="AX62" s="92">
        <v>0</v>
      </c>
      <c r="AY62" s="92">
        <v>0</v>
      </c>
      <c r="AZ62" s="92">
        <v>0</v>
      </c>
      <c r="BA62" s="92">
        <v>0</v>
      </c>
      <c r="BB62" s="92">
        <v>0</v>
      </c>
      <c r="BC62" s="92">
        <v>0</v>
      </c>
      <c r="BD62" s="92">
        <v>0</v>
      </c>
      <c r="BE62" s="92">
        <v>0</v>
      </c>
      <c r="BF62" s="92">
        <v>0</v>
      </c>
      <c r="BG62" s="92">
        <v>0</v>
      </c>
      <c r="BH62" s="92">
        <v>0</v>
      </c>
      <c r="BI62" s="92">
        <v>0</v>
      </c>
      <c r="BJ62" s="92">
        <v>0</v>
      </c>
      <c r="BK62" s="93">
        <f>SUM(C62:BJ62)</f>
        <v>33.65412895699946</v>
      </c>
      <c r="BL62" s="42"/>
      <c r="BM62" s="146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2"/>
      <c r="GT62" s="42"/>
      <c r="GU62" s="42"/>
      <c r="GV62" s="42"/>
      <c r="GW62" s="42"/>
      <c r="GX62" s="42"/>
      <c r="GY62" s="42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2"/>
      <c r="HO62" s="42"/>
      <c r="HP62" s="42"/>
      <c r="HQ62" s="42"/>
      <c r="HR62" s="42"/>
      <c r="HS62" s="42"/>
      <c r="HT62" s="42"/>
      <c r="HU62" s="42"/>
      <c r="HV62" s="42"/>
      <c r="HW62" s="42"/>
      <c r="HX62" s="42"/>
      <c r="HY62" s="42"/>
      <c r="HZ62" s="42"/>
      <c r="IA62" s="42"/>
      <c r="IB62" s="42"/>
      <c r="IC62" s="42"/>
      <c r="ID62" s="42"/>
      <c r="IE62" s="42"/>
      <c r="IF62" s="42"/>
      <c r="IG62" s="42"/>
      <c r="IH62" s="42"/>
      <c r="II62" s="42"/>
      <c r="IJ62" s="42"/>
      <c r="IK62" s="42"/>
      <c r="IL62" s="42"/>
      <c r="IM62" s="42"/>
      <c r="IN62" s="42"/>
      <c r="IO62" s="42"/>
      <c r="IP62" s="42"/>
      <c r="IQ62" s="42"/>
      <c r="IR62" s="42"/>
      <c r="IS62" s="42"/>
      <c r="IT62" s="42"/>
      <c r="IU62" s="42"/>
      <c r="IV62" s="42"/>
    </row>
    <row r="63" spans="1:256" s="31" customFormat="1" ht="12.75">
      <c r="A63" s="29"/>
      <c r="B63" s="30" t="s">
        <v>85</v>
      </c>
      <c r="C63" s="56">
        <f>C59+C60+C61+C62</f>
        <v>0</v>
      </c>
      <c r="D63" s="58">
        <f aca="true" t="shared" si="10" ref="D63:BK63">D59+D60+D61+D62</f>
        <v>0</v>
      </c>
      <c r="E63" s="58">
        <f t="shared" si="10"/>
        <v>0</v>
      </c>
      <c r="F63" s="58">
        <f t="shared" si="10"/>
        <v>0</v>
      </c>
      <c r="G63" s="58">
        <f t="shared" si="10"/>
        <v>0</v>
      </c>
      <c r="H63" s="58">
        <f t="shared" si="10"/>
        <v>65.40833949866682</v>
      </c>
      <c r="I63" s="58">
        <f t="shared" si="10"/>
        <v>3172.8677045238783</v>
      </c>
      <c r="J63" s="58">
        <f t="shared" si="10"/>
        <v>0.00205205545</v>
      </c>
      <c r="K63" s="58">
        <f t="shared" si="10"/>
        <v>0</v>
      </c>
      <c r="L63" s="58">
        <f t="shared" si="10"/>
        <v>623.4637341886861</v>
      </c>
      <c r="M63" s="58">
        <f t="shared" si="10"/>
        <v>0</v>
      </c>
      <c r="N63" s="58">
        <f t="shared" si="10"/>
        <v>0</v>
      </c>
      <c r="O63" s="58">
        <f t="shared" si="10"/>
        <v>0</v>
      </c>
      <c r="P63" s="58">
        <f t="shared" si="10"/>
        <v>0</v>
      </c>
      <c r="Q63" s="58">
        <f t="shared" si="10"/>
        <v>0</v>
      </c>
      <c r="R63" s="58">
        <f t="shared" si="10"/>
        <v>124.15162678007337</v>
      </c>
      <c r="S63" s="58">
        <f t="shared" si="10"/>
        <v>27.407403162366283</v>
      </c>
      <c r="T63" s="58">
        <f t="shared" si="10"/>
        <v>0</v>
      </c>
      <c r="U63" s="58">
        <f t="shared" si="10"/>
        <v>0</v>
      </c>
      <c r="V63" s="58">
        <f t="shared" si="10"/>
        <v>265.8593337592016</v>
      </c>
      <c r="W63" s="58">
        <f t="shared" si="10"/>
        <v>0</v>
      </c>
      <c r="X63" s="58">
        <f t="shared" si="10"/>
        <v>0</v>
      </c>
      <c r="Y63" s="58">
        <f t="shared" si="10"/>
        <v>0</v>
      </c>
      <c r="Z63" s="58">
        <f t="shared" si="10"/>
        <v>0</v>
      </c>
      <c r="AA63" s="58">
        <f t="shared" si="10"/>
        <v>0</v>
      </c>
      <c r="AB63" s="58">
        <f t="shared" si="10"/>
        <v>0</v>
      </c>
      <c r="AC63" s="58">
        <f t="shared" si="10"/>
        <v>0</v>
      </c>
      <c r="AD63" s="58">
        <f t="shared" si="10"/>
        <v>0</v>
      </c>
      <c r="AE63" s="58">
        <f t="shared" si="10"/>
        <v>0</v>
      </c>
      <c r="AF63" s="58">
        <f t="shared" si="10"/>
        <v>0</v>
      </c>
      <c r="AG63" s="58">
        <f t="shared" si="10"/>
        <v>0</v>
      </c>
      <c r="AH63" s="58">
        <f t="shared" si="10"/>
        <v>0</v>
      </c>
      <c r="AI63" s="58">
        <f t="shared" si="10"/>
        <v>0</v>
      </c>
      <c r="AJ63" s="58">
        <f t="shared" si="10"/>
        <v>0</v>
      </c>
      <c r="AK63" s="58">
        <f t="shared" si="10"/>
        <v>0</v>
      </c>
      <c r="AL63" s="58">
        <f t="shared" si="10"/>
        <v>0</v>
      </c>
      <c r="AM63" s="58">
        <f t="shared" si="10"/>
        <v>0</v>
      </c>
      <c r="AN63" s="58">
        <f t="shared" si="10"/>
        <v>0</v>
      </c>
      <c r="AO63" s="58">
        <f t="shared" si="10"/>
        <v>0</v>
      </c>
      <c r="AP63" s="58">
        <f t="shared" si="10"/>
        <v>0</v>
      </c>
      <c r="AQ63" s="58">
        <f t="shared" si="10"/>
        <v>0</v>
      </c>
      <c r="AR63" s="58">
        <f t="shared" si="10"/>
        <v>0</v>
      </c>
      <c r="AS63" s="58">
        <f t="shared" si="10"/>
        <v>0</v>
      </c>
      <c r="AT63" s="58">
        <f t="shared" si="10"/>
        <v>0</v>
      </c>
      <c r="AU63" s="58">
        <f t="shared" si="10"/>
        <v>0</v>
      </c>
      <c r="AV63" s="58">
        <f t="shared" si="10"/>
        <v>0</v>
      </c>
      <c r="AW63" s="58">
        <f t="shared" si="10"/>
        <v>0</v>
      </c>
      <c r="AX63" s="58">
        <f t="shared" si="10"/>
        <v>0</v>
      </c>
      <c r="AY63" s="58">
        <f t="shared" si="10"/>
        <v>0</v>
      </c>
      <c r="AZ63" s="58">
        <f t="shared" si="10"/>
        <v>0</v>
      </c>
      <c r="BA63" s="58">
        <f t="shared" si="10"/>
        <v>0</v>
      </c>
      <c r="BB63" s="58">
        <f t="shared" si="10"/>
        <v>0</v>
      </c>
      <c r="BC63" s="58">
        <f t="shared" si="10"/>
        <v>0</v>
      </c>
      <c r="BD63" s="58">
        <f t="shared" si="10"/>
        <v>0</v>
      </c>
      <c r="BE63" s="58">
        <f t="shared" si="10"/>
        <v>0</v>
      </c>
      <c r="BF63" s="58">
        <f t="shared" si="10"/>
        <v>0</v>
      </c>
      <c r="BG63" s="58">
        <f t="shared" si="10"/>
        <v>0</v>
      </c>
      <c r="BH63" s="58">
        <f t="shared" si="10"/>
        <v>0</v>
      </c>
      <c r="BI63" s="58">
        <f t="shared" si="10"/>
        <v>0</v>
      </c>
      <c r="BJ63" s="58">
        <f t="shared" si="10"/>
        <v>0</v>
      </c>
      <c r="BK63" s="58">
        <f t="shared" si="10"/>
        <v>4279.160193968323</v>
      </c>
      <c r="BL63" s="42"/>
      <c r="BM63" s="146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2"/>
      <c r="GT63" s="42"/>
      <c r="GU63" s="42"/>
      <c r="GV63" s="42"/>
      <c r="GW63" s="42"/>
      <c r="GX63" s="42"/>
      <c r="GY63" s="42"/>
      <c r="GZ63" s="42"/>
      <c r="HA63" s="42"/>
      <c r="HB63" s="42"/>
      <c r="HC63" s="42"/>
      <c r="HD63" s="42"/>
      <c r="HE63" s="42"/>
      <c r="HF63" s="42"/>
      <c r="HG63" s="42"/>
      <c r="HH63" s="42"/>
      <c r="HI63" s="42"/>
      <c r="HJ63" s="42"/>
      <c r="HK63" s="42"/>
      <c r="HL63" s="42"/>
      <c r="HM63" s="42"/>
      <c r="HN63" s="42"/>
      <c r="HO63" s="42"/>
      <c r="HP63" s="42"/>
      <c r="HQ63" s="42"/>
      <c r="HR63" s="42"/>
      <c r="HS63" s="42"/>
      <c r="HT63" s="42"/>
      <c r="HU63" s="42"/>
      <c r="HV63" s="42"/>
      <c r="HW63" s="42"/>
      <c r="HX63" s="42"/>
      <c r="HY63" s="42"/>
      <c r="HZ63" s="42"/>
      <c r="IA63" s="42"/>
      <c r="IB63" s="42"/>
      <c r="IC63" s="42"/>
      <c r="ID63" s="42"/>
      <c r="IE63" s="42"/>
      <c r="IF63" s="42"/>
      <c r="IG63" s="42"/>
      <c r="IH63" s="42"/>
      <c r="II63" s="42"/>
      <c r="IJ63" s="42"/>
      <c r="IK63" s="42"/>
      <c r="IL63" s="42"/>
      <c r="IM63" s="42"/>
      <c r="IN63" s="42"/>
      <c r="IO63" s="42"/>
      <c r="IP63" s="42"/>
      <c r="IQ63" s="42"/>
      <c r="IR63" s="42"/>
      <c r="IS63" s="42"/>
      <c r="IT63" s="42"/>
      <c r="IU63" s="42"/>
      <c r="IV63" s="42"/>
    </row>
    <row r="64" spans="1:256" s="28" customFormat="1" ht="12.75">
      <c r="A64" s="27"/>
      <c r="B64" s="32" t="s">
        <v>83</v>
      </c>
      <c r="C64" s="57">
        <f aca="true" t="shared" si="11" ref="C64:AH64">C57+C63</f>
        <v>0</v>
      </c>
      <c r="D64" s="59">
        <f t="shared" si="11"/>
        <v>0</v>
      </c>
      <c r="E64" s="57">
        <f t="shared" si="11"/>
        <v>0</v>
      </c>
      <c r="F64" s="57">
        <f t="shared" si="11"/>
        <v>0</v>
      </c>
      <c r="G64" s="57">
        <f t="shared" si="11"/>
        <v>0</v>
      </c>
      <c r="H64" s="57">
        <f t="shared" si="11"/>
        <v>65.40833949866682</v>
      </c>
      <c r="I64" s="57">
        <f t="shared" si="11"/>
        <v>3172.8677045238783</v>
      </c>
      <c r="J64" s="57">
        <f t="shared" si="11"/>
        <v>0.00205205545</v>
      </c>
      <c r="K64" s="57">
        <f t="shared" si="11"/>
        <v>0</v>
      </c>
      <c r="L64" s="57">
        <f t="shared" si="11"/>
        <v>623.4637341886861</v>
      </c>
      <c r="M64" s="57">
        <f t="shared" si="11"/>
        <v>0</v>
      </c>
      <c r="N64" s="57">
        <f t="shared" si="11"/>
        <v>0</v>
      </c>
      <c r="O64" s="57">
        <f t="shared" si="11"/>
        <v>0</v>
      </c>
      <c r="P64" s="57">
        <f t="shared" si="11"/>
        <v>0</v>
      </c>
      <c r="Q64" s="57">
        <f t="shared" si="11"/>
        <v>0</v>
      </c>
      <c r="R64" s="57">
        <f t="shared" si="11"/>
        <v>124.15162678007337</v>
      </c>
      <c r="S64" s="57">
        <f t="shared" si="11"/>
        <v>27.407403162366283</v>
      </c>
      <c r="T64" s="57">
        <f t="shared" si="11"/>
        <v>0</v>
      </c>
      <c r="U64" s="57">
        <f t="shared" si="11"/>
        <v>0</v>
      </c>
      <c r="V64" s="57">
        <f t="shared" si="11"/>
        <v>265.8593337592016</v>
      </c>
      <c r="W64" s="57">
        <f t="shared" si="11"/>
        <v>0</v>
      </c>
      <c r="X64" s="57">
        <f t="shared" si="11"/>
        <v>0</v>
      </c>
      <c r="Y64" s="57">
        <f t="shared" si="11"/>
        <v>0</v>
      </c>
      <c r="Z64" s="57">
        <f t="shared" si="11"/>
        <v>0</v>
      </c>
      <c r="AA64" s="57">
        <f t="shared" si="11"/>
        <v>0</v>
      </c>
      <c r="AB64" s="57">
        <f t="shared" si="11"/>
        <v>0</v>
      </c>
      <c r="AC64" s="57">
        <f t="shared" si="11"/>
        <v>0</v>
      </c>
      <c r="AD64" s="57">
        <f t="shared" si="11"/>
        <v>0</v>
      </c>
      <c r="AE64" s="57">
        <f t="shared" si="11"/>
        <v>0</v>
      </c>
      <c r="AF64" s="57">
        <f t="shared" si="11"/>
        <v>0</v>
      </c>
      <c r="AG64" s="57">
        <f t="shared" si="11"/>
        <v>0</v>
      </c>
      <c r="AH64" s="57">
        <f t="shared" si="11"/>
        <v>0</v>
      </c>
      <c r="AI64" s="57">
        <f aca="true" t="shared" si="12" ref="AI64:BJ64">AI57+AI63</f>
        <v>0</v>
      </c>
      <c r="AJ64" s="57">
        <f t="shared" si="12"/>
        <v>0</v>
      </c>
      <c r="AK64" s="57">
        <f t="shared" si="12"/>
        <v>0</v>
      </c>
      <c r="AL64" s="57">
        <f t="shared" si="12"/>
        <v>0</v>
      </c>
      <c r="AM64" s="57">
        <f t="shared" si="12"/>
        <v>0</v>
      </c>
      <c r="AN64" s="57">
        <f t="shared" si="12"/>
        <v>0</v>
      </c>
      <c r="AO64" s="57">
        <f t="shared" si="12"/>
        <v>0</v>
      </c>
      <c r="AP64" s="57">
        <f t="shared" si="12"/>
        <v>0</v>
      </c>
      <c r="AQ64" s="57">
        <f t="shared" si="12"/>
        <v>0</v>
      </c>
      <c r="AR64" s="57">
        <f t="shared" si="12"/>
        <v>0</v>
      </c>
      <c r="AS64" s="57">
        <f t="shared" si="12"/>
        <v>0</v>
      </c>
      <c r="AT64" s="57">
        <f t="shared" si="12"/>
        <v>0</v>
      </c>
      <c r="AU64" s="57">
        <f t="shared" si="12"/>
        <v>0</v>
      </c>
      <c r="AV64" s="57">
        <f t="shared" si="12"/>
        <v>0</v>
      </c>
      <c r="AW64" s="57">
        <f t="shared" si="12"/>
        <v>0</v>
      </c>
      <c r="AX64" s="57">
        <f t="shared" si="12"/>
        <v>0</v>
      </c>
      <c r="AY64" s="57">
        <f t="shared" si="12"/>
        <v>0</v>
      </c>
      <c r="AZ64" s="57">
        <f t="shared" si="12"/>
        <v>0</v>
      </c>
      <c r="BA64" s="57">
        <f t="shared" si="12"/>
        <v>0</v>
      </c>
      <c r="BB64" s="57">
        <f t="shared" si="12"/>
        <v>0</v>
      </c>
      <c r="BC64" s="57">
        <f t="shared" si="12"/>
        <v>0</v>
      </c>
      <c r="BD64" s="57">
        <f t="shared" si="12"/>
        <v>0</v>
      </c>
      <c r="BE64" s="57">
        <f t="shared" si="12"/>
        <v>0</v>
      </c>
      <c r="BF64" s="57">
        <f t="shared" si="12"/>
        <v>0</v>
      </c>
      <c r="BG64" s="57">
        <f t="shared" si="12"/>
        <v>0</v>
      </c>
      <c r="BH64" s="57">
        <f t="shared" si="12"/>
        <v>0</v>
      </c>
      <c r="BI64" s="57">
        <f t="shared" si="12"/>
        <v>0</v>
      </c>
      <c r="BJ64" s="57">
        <f t="shared" si="12"/>
        <v>0</v>
      </c>
      <c r="BK64" s="72">
        <f>SUM(C64:BJ64)</f>
        <v>4279.160193968322</v>
      </c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2"/>
      <c r="GT64" s="42"/>
      <c r="GU64" s="42"/>
      <c r="GV64" s="42"/>
      <c r="GW64" s="42"/>
      <c r="GX64" s="42"/>
      <c r="GY64" s="42"/>
      <c r="GZ64" s="42"/>
      <c r="HA64" s="42"/>
      <c r="HB64" s="42"/>
      <c r="HC64" s="42"/>
      <c r="HD64" s="42"/>
      <c r="HE64" s="42"/>
      <c r="HF64" s="42"/>
      <c r="HG64" s="42"/>
      <c r="HH64" s="42"/>
      <c r="HI64" s="42"/>
      <c r="HJ64" s="42"/>
      <c r="HK64" s="42"/>
      <c r="HL64" s="42"/>
      <c r="HM64" s="42"/>
      <c r="HN64" s="42"/>
      <c r="HO64" s="42"/>
      <c r="HP64" s="42"/>
      <c r="HQ64" s="42"/>
      <c r="HR64" s="42"/>
      <c r="HS64" s="42"/>
      <c r="HT64" s="42"/>
      <c r="HU64" s="42"/>
      <c r="HV64" s="42"/>
      <c r="HW64" s="42"/>
      <c r="HX64" s="42"/>
      <c r="HY64" s="42"/>
      <c r="HZ64" s="42"/>
      <c r="IA64" s="42"/>
      <c r="IB64" s="42"/>
      <c r="IC64" s="42"/>
      <c r="ID64" s="42"/>
      <c r="IE64" s="42"/>
      <c r="IF64" s="42"/>
      <c r="IG64" s="42"/>
      <c r="IH64" s="42"/>
      <c r="II64" s="42"/>
      <c r="IJ64" s="42"/>
      <c r="IK64" s="42"/>
      <c r="IL64" s="42"/>
      <c r="IM64" s="42"/>
      <c r="IN64" s="42"/>
      <c r="IO64" s="42"/>
      <c r="IP64" s="42"/>
      <c r="IQ64" s="42"/>
      <c r="IR64" s="42"/>
      <c r="IS64" s="42"/>
      <c r="IT64" s="42"/>
      <c r="IU64" s="42"/>
      <c r="IV64" s="42"/>
    </row>
    <row r="65" spans="1:256" ht="4.5" customHeight="1">
      <c r="A65" s="8"/>
      <c r="B65" s="15"/>
      <c r="C65" s="112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3"/>
      <c r="Z65" s="113"/>
      <c r="AA65" s="113"/>
      <c r="AB65" s="113"/>
      <c r="AC65" s="113"/>
      <c r="AD65" s="113"/>
      <c r="AE65" s="113"/>
      <c r="AF65" s="113"/>
      <c r="AG65" s="113"/>
      <c r="AH65" s="113"/>
      <c r="AI65" s="113"/>
      <c r="AJ65" s="113"/>
      <c r="AK65" s="113"/>
      <c r="AL65" s="113"/>
      <c r="AM65" s="113"/>
      <c r="AN65" s="113"/>
      <c r="AO65" s="113"/>
      <c r="AP65" s="113"/>
      <c r="AQ65" s="113"/>
      <c r="AR65" s="113"/>
      <c r="AS65" s="113"/>
      <c r="AT65" s="113"/>
      <c r="AU65" s="113"/>
      <c r="AV65" s="113"/>
      <c r="AW65" s="113"/>
      <c r="AX65" s="113"/>
      <c r="AY65" s="113"/>
      <c r="AZ65" s="113"/>
      <c r="BA65" s="113"/>
      <c r="BB65" s="113"/>
      <c r="BC65" s="113"/>
      <c r="BD65" s="113"/>
      <c r="BE65" s="113"/>
      <c r="BF65" s="113"/>
      <c r="BG65" s="113"/>
      <c r="BH65" s="113"/>
      <c r="BI65" s="113"/>
      <c r="BJ65" s="113"/>
      <c r="BK65" s="114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2"/>
      <c r="GT65" s="42"/>
      <c r="GU65" s="42"/>
      <c r="GV65" s="42"/>
      <c r="GW65" s="42"/>
      <c r="GX65" s="42"/>
      <c r="GY65" s="42"/>
      <c r="GZ65" s="42"/>
      <c r="HA65" s="42"/>
      <c r="HB65" s="42"/>
      <c r="HC65" s="42"/>
      <c r="HD65" s="42"/>
      <c r="HE65" s="42"/>
      <c r="HF65" s="42"/>
      <c r="HG65" s="42"/>
      <c r="HH65" s="42"/>
      <c r="HI65" s="42"/>
      <c r="HJ65" s="42"/>
      <c r="HK65" s="42"/>
      <c r="HL65" s="42"/>
      <c r="HM65" s="42"/>
      <c r="HN65" s="42"/>
      <c r="HO65" s="42"/>
      <c r="HP65" s="42"/>
      <c r="HQ65" s="42"/>
      <c r="HR65" s="42"/>
      <c r="HS65" s="42"/>
      <c r="HT65" s="42"/>
      <c r="HU65" s="42"/>
      <c r="HV65" s="42"/>
      <c r="HW65" s="42"/>
      <c r="HX65" s="42"/>
      <c r="HY65" s="42"/>
      <c r="HZ65" s="42"/>
      <c r="IA65" s="42"/>
      <c r="IB65" s="42"/>
      <c r="IC65" s="42"/>
      <c r="ID65" s="42"/>
      <c r="IE65" s="42"/>
      <c r="IF65" s="42"/>
      <c r="IG65" s="42"/>
      <c r="IH65" s="42"/>
      <c r="II65" s="42"/>
      <c r="IJ65" s="42"/>
      <c r="IK65" s="42"/>
      <c r="IL65" s="42"/>
      <c r="IM65" s="42"/>
      <c r="IN65" s="42"/>
      <c r="IO65" s="42"/>
      <c r="IP65" s="42"/>
      <c r="IQ65" s="42"/>
      <c r="IR65" s="42"/>
      <c r="IS65" s="42"/>
      <c r="IT65" s="42"/>
      <c r="IU65" s="42"/>
      <c r="IV65" s="42"/>
    </row>
    <row r="66" spans="1:256" ht="12.75">
      <c r="A66" s="8" t="s">
        <v>20</v>
      </c>
      <c r="B66" s="14" t="s">
        <v>21</v>
      </c>
      <c r="C66" s="112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3"/>
      <c r="Z66" s="113"/>
      <c r="AA66" s="113"/>
      <c r="AB66" s="113"/>
      <c r="AC66" s="113"/>
      <c r="AD66" s="113"/>
      <c r="AE66" s="113"/>
      <c r="AF66" s="113"/>
      <c r="AG66" s="113"/>
      <c r="AH66" s="113"/>
      <c r="AI66" s="113"/>
      <c r="AJ66" s="113"/>
      <c r="AK66" s="113"/>
      <c r="AL66" s="113"/>
      <c r="AM66" s="113"/>
      <c r="AN66" s="113"/>
      <c r="AO66" s="113"/>
      <c r="AP66" s="113"/>
      <c r="AQ66" s="113"/>
      <c r="AR66" s="113"/>
      <c r="AS66" s="113"/>
      <c r="AT66" s="113"/>
      <c r="AU66" s="113"/>
      <c r="AV66" s="113"/>
      <c r="AW66" s="113"/>
      <c r="AX66" s="113"/>
      <c r="AY66" s="113"/>
      <c r="AZ66" s="113"/>
      <c r="BA66" s="113"/>
      <c r="BB66" s="113"/>
      <c r="BC66" s="113"/>
      <c r="BD66" s="113"/>
      <c r="BE66" s="113"/>
      <c r="BF66" s="113"/>
      <c r="BG66" s="113"/>
      <c r="BH66" s="113"/>
      <c r="BI66" s="113"/>
      <c r="BJ66" s="113"/>
      <c r="BK66" s="114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2"/>
      <c r="GT66" s="42"/>
      <c r="GU66" s="42"/>
      <c r="GV66" s="42"/>
      <c r="GW66" s="42"/>
      <c r="GX66" s="42"/>
      <c r="GY66" s="42"/>
      <c r="GZ66" s="42"/>
      <c r="HA66" s="42"/>
      <c r="HB66" s="42"/>
      <c r="HC66" s="42"/>
      <c r="HD66" s="42"/>
      <c r="HE66" s="42"/>
      <c r="HF66" s="42"/>
      <c r="HG66" s="42"/>
      <c r="HH66" s="42"/>
      <c r="HI66" s="42"/>
      <c r="HJ66" s="42"/>
      <c r="HK66" s="42"/>
      <c r="HL66" s="42"/>
      <c r="HM66" s="42"/>
      <c r="HN66" s="42"/>
      <c r="HO66" s="42"/>
      <c r="HP66" s="42"/>
      <c r="HQ66" s="42"/>
      <c r="HR66" s="42"/>
      <c r="HS66" s="42"/>
      <c r="HT66" s="42"/>
      <c r="HU66" s="42"/>
      <c r="HV66" s="42"/>
      <c r="HW66" s="42"/>
      <c r="HX66" s="42"/>
      <c r="HY66" s="42"/>
      <c r="HZ66" s="42"/>
      <c r="IA66" s="42"/>
      <c r="IB66" s="42"/>
      <c r="IC66" s="42"/>
      <c r="ID66" s="42"/>
      <c r="IE66" s="42"/>
      <c r="IF66" s="42"/>
      <c r="IG66" s="42"/>
      <c r="IH66" s="42"/>
      <c r="II66" s="42"/>
      <c r="IJ66" s="42"/>
      <c r="IK66" s="42"/>
      <c r="IL66" s="42"/>
      <c r="IM66" s="42"/>
      <c r="IN66" s="42"/>
      <c r="IO66" s="42"/>
      <c r="IP66" s="42"/>
      <c r="IQ66" s="42"/>
      <c r="IR66" s="42"/>
      <c r="IS66" s="42"/>
      <c r="IT66" s="42"/>
      <c r="IU66" s="42"/>
      <c r="IV66" s="42"/>
    </row>
    <row r="67" spans="1:256" ht="12.75">
      <c r="A67" s="8" t="s">
        <v>75</v>
      </c>
      <c r="B67" s="15" t="s">
        <v>22</v>
      </c>
      <c r="C67" s="112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3"/>
      <c r="Z67" s="113"/>
      <c r="AA67" s="113"/>
      <c r="AB67" s="113"/>
      <c r="AC67" s="113"/>
      <c r="AD67" s="113"/>
      <c r="AE67" s="113"/>
      <c r="AF67" s="113"/>
      <c r="AG67" s="113"/>
      <c r="AH67" s="113"/>
      <c r="AI67" s="113"/>
      <c r="AJ67" s="113"/>
      <c r="AK67" s="113"/>
      <c r="AL67" s="113"/>
      <c r="AM67" s="113"/>
      <c r="AN67" s="113"/>
      <c r="AO67" s="113"/>
      <c r="AP67" s="113"/>
      <c r="AQ67" s="113"/>
      <c r="AR67" s="113"/>
      <c r="AS67" s="113"/>
      <c r="AT67" s="113"/>
      <c r="AU67" s="113"/>
      <c r="AV67" s="113"/>
      <c r="AW67" s="113"/>
      <c r="AX67" s="113"/>
      <c r="AY67" s="113"/>
      <c r="AZ67" s="113"/>
      <c r="BA67" s="113"/>
      <c r="BB67" s="113"/>
      <c r="BC67" s="113"/>
      <c r="BD67" s="113"/>
      <c r="BE67" s="113"/>
      <c r="BF67" s="113"/>
      <c r="BG67" s="113"/>
      <c r="BH67" s="113"/>
      <c r="BI67" s="113"/>
      <c r="BJ67" s="113"/>
      <c r="BK67" s="114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2"/>
      <c r="GT67" s="42"/>
      <c r="GU67" s="42"/>
      <c r="GV67" s="42"/>
      <c r="GW67" s="42"/>
      <c r="GX67" s="42"/>
      <c r="GY67" s="42"/>
      <c r="GZ67" s="42"/>
      <c r="HA67" s="42"/>
      <c r="HB67" s="42"/>
      <c r="HC67" s="42"/>
      <c r="HD67" s="42"/>
      <c r="HE67" s="42"/>
      <c r="HF67" s="42"/>
      <c r="HG67" s="42"/>
      <c r="HH67" s="42"/>
      <c r="HI67" s="42"/>
      <c r="HJ67" s="42"/>
      <c r="HK67" s="42"/>
      <c r="HL67" s="42"/>
      <c r="HM67" s="42"/>
      <c r="HN67" s="42"/>
      <c r="HO67" s="42"/>
      <c r="HP67" s="42"/>
      <c r="HQ67" s="42"/>
      <c r="HR67" s="42"/>
      <c r="HS67" s="42"/>
      <c r="HT67" s="42"/>
      <c r="HU67" s="42"/>
      <c r="HV67" s="42"/>
      <c r="HW67" s="42"/>
      <c r="HX67" s="42"/>
      <c r="HY67" s="42"/>
      <c r="HZ67" s="42"/>
      <c r="IA67" s="42"/>
      <c r="IB67" s="42"/>
      <c r="IC67" s="42"/>
      <c r="ID67" s="42"/>
      <c r="IE67" s="42"/>
      <c r="IF67" s="42"/>
      <c r="IG67" s="42"/>
      <c r="IH67" s="42"/>
      <c r="II67" s="42"/>
      <c r="IJ67" s="42"/>
      <c r="IK67" s="42"/>
      <c r="IL67" s="42"/>
      <c r="IM67" s="42"/>
      <c r="IN67" s="42"/>
      <c r="IO67" s="42"/>
      <c r="IP67" s="42"/>
      <c r="IQ67" s="42"/>
      <c r="IR67" s="42"/>
      <c r="IS67" s="42"/>
      <c r="IT67" s="42"/>
      <c r="IU67" s="42"/>
      <c r="IV67" s="42"/>
    </row>
    <row r="68" spans="1:256" ht="12.75">
      <c r="A68" s="8"/>
      <c r="B68" s="16" t="s">
        <v>36</v>
      </c>
      <c r="C68" s="53"/>
      <c r="D68" s="22"/>
      <c r="E68" s="22"/>
      <c r="F68" s="22"/>
      <c r="G68" s="54"/>
      <c r="H68" s="53"/>
      <c r="I68" s="22"/>
      <c r="J68" s="22"/>
      <c r="K68" s="22"/>
      <c r="L68" s="54"/>
      <c r="M68" s="53"/>
      <c r="N68" s="22"/>
      <c r="O68" s="22"/>
      <c r="P68" s="22"/>
      <c r="Q68" s="54"/>
      <c r="R68" s="53"/>
      <c r="S68" s="22"/>
      <c r="T68" s="22"/>
      <c r="U68" s="22"/>
      <c r="V68" s="54"/>
      <c r="W68" s="53"/>
      <c r="X68" s="22"/>
      <c r="Y68" s="22"/>
      <c r="Z68" s="22"/>
      <c r="AA68" s="54"/>
      <c r="AB68" s="53"/>
      <c r="AC68" s="22"/>
      <c r="AD68" s="22"/>
      <c r="AE68" s="22"/>
      <c r="AF68" s="54"/>
      <c r="AG68" s="53"/>
      <c r="AH68" s="22"/>
      <c r="AI68" s="22"/>
      <c r="AJ68" s="22"/>
      <c r="AK68" s="54"/>
      <c r="AL68" s="53"/>
      <c r="AM68" s="22"/>
      <c r="AN68" s="22"/>
      <c r="AO68" s="22"/>
      <c r="AP68" s="54"/>
      <c r="AQ68" s="53"/>
      <c r="AR68" s="22"/>
      <c r="AS68" s="22"/>
      <c r="AT68" s="22"/>
      <c r="AU68" s="54"/>
      <c r="AV68" s="53"/>
      <c r="AW68" s="22"/>
      <c r="AX68" s="22"/>
      <c r="AY68" s="22"/>
      <c r="AZ68" s="54"/>
      <c r="BA68" s="53"/>
      <c r="BB68" s="22"/>
      <c r="BC68" s="22"/>
      <c r="BD68" s="22"/>
      <c r="BE68" s="54"/>
      <c r="BF68" s="53"/>
      <c r="BG68" s="22"/>
      <c r="BH68" s="22"/>
      <c r="BI68" s="22"/>
      <c r="BJ68" s="54"/>
      <c r="BK68" s="67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2"/>
      <c r="GT68" s="42"/>
      <c r="GU68" s="42"/>
      <c r="GV68" s="42"/>
      <c r="GW68" s="42"/>
      <c r="GX68" s="42"/>
      <c r="GY68" s="42"/>
      <c r="GZ68" s="42"/>
      <c r="HA68" s="42"/>
      <c r="HB68" s="42"/>
      <c r="HC68" s="42"/>
      <c r="HD68" s="42"/>
      <c r="HE68" s="42"/>
      <c r="HF68" s="42"/>
      <c r="HG68" s="42"/>
      <c r="HH68" s="42"/>
      <c r="HI68" s="42"/>
      <c r="HJ68" s="42"/>
      <c r="HK68" s="42"/>
      <c r="HL68" s="42"/>
      <c r="HM68" s="42"/>
      <c r="HN68" s="42"/>
      <c r="HO68" s="42"/>
      <c r="HP68" s="42"/>
      <c r="HQ68" s="42"/>
      <c r="HR68" s="42"/>
      <c r="HS68" s="42"/>
      <c r="HT68" s="42"/>
      <c r="HU68" s="42"/>
      <c r="HV68" s="42"/>
      <c r="HW68" s="42"/>
      <c r="HX68" s="42"/>
      <c r="HY68" s="42"/>
      <c r="HZ68" s="42"/>
      <c r="IA68" s="42"/>
      <c r="IB68" s="42"/>
      <c r="IC68" s="42"/>
      <c r="ID68" s="42"/>
      <c r="IE68" s="42"/>
      <c r="IF68" s="42"/>
      <c r="IG68" s="42"/>
      <c r="IH68" s="42"/>
      <c r="II68" s="42"/>
      <c r="IJ68" s="42"/>
      <c r="IK68" s="42"/>
      <c r="IL68" s="42"/>
      <c r="IM68" s="42"/>
      <c r="IN68" s="42"/>
      <c r="IO68" s="42"/>
      <c r="IP68" s="42"/>
      <c r="IQ68" s="42"/>
      <c r="IR68" s="42"/>
      <c r="IS68" s="42"/>
      <c r="IT68" s="42"/>
      <c r="IU68" s="42"/>
      <c r="IV68" s="42"/>
    </row>
    <row r="69" spans="1:256" ht="12.75">
      <c r="A69" s="8"/>
      <c r="B69" s="17" t="s">
        <v>82</v>
      </c>
      <c r="C69" s="53"/>
      <c r="D69" s="22"/>
      <c r="E69" s="22"/>
      <c r="F69" s="22"/>
      <c r="G69" s="54"/>
      <c r="H69" s="53"/>
      <c r="I69" s="22"/>
      <c r="J69" s="22"/>
      <c r="K69" s="22"/>
      <c r="L69" s="54"/>
      <c r="M69" s="53"/>
      <c r="N69" s="22"/>
      <c r="O69" s="22"/>
      <c r="P69" s="22"/>
      <c r="Q69" s="54"/>
      <c r="R69" s="53"/>
      <c r="S69" s="22"/>
      <c r="T69" s="22"/>
      <c r="U69" s="22"/>
      <c r="V69" s="54"/>
      <c r="W69" s="53"/>
      <c r="X69" s="22"/>
      <c r="Y69" s="22"/>
      <c r="Z69" s="22"/>
      <c r="AA69" s="54"/>
      <c r="AB69" s="53"/>
      <c r="AC69" s="22"/>
      <c r="AD69" s="22"/>
      <c r="AE69" s="22"/>
      <c r="AF69" s="54"/>
      <c r="AG69" s="53"/>
      <c r="AH69" s="22"/>
      <c r="AI69" s="22"/>
      <c r="AJ69" s="22"/>
      <c r="AK69" s="54"/>
      <c r="AL69" s="53"/>
      <c r="AM69" s="22"/>
      <c r="AN69" s="22"/>
      <c r="AO69" s="22"/>
      <c r="AP69" s="54"/>
      <c r="AQ69" s="53"/>
      <c r="AR69" s="22"/>
      <c r="AS69" s="22"/>
      <c r="AT69" s="22"/>
      <c r="AU69" s="54"/>
      <c r="AV69" s="53"/>
      <c r="AW69" s="22"/>
      <c r="AX69" s="22"/>
      <c r="AY69" s="22"/>
      <c r="AZ69" s="54"/>
      <c r="BA69" s="53"/>
      <c r="BB69" s="22"/>
      <c r="BC69" s="22"/>
      <c r="BD69" s="22"/>
      <c r="BE69" s="54"/>
      <c r="BF69" s="53"/>
      <c r="BG69" s="22"/>
      <c r="BH69" s="22"/>
      <c r="BI69" s="22"/>
      <c r="BJ69" s="54"/>
      <c r="BK69" s="67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2"/>
      <c r="GT69" s="42"/>
      <c r="GU69" s="42"/>
      <c r="GV69" s="42"/>
      <c r="GW69" s="42"/>
      <c r="GX69" s="42"/>
      <c r="GY69" s="42"/>
      <c r="GZ69" s="42"/>
      <c r="HA69" s="42"/>
      <c r="HB69" s="42"/>
      <c r="HC69" s="42"/>
      <c r="HD69" s="42"/>
      <c r="HE69" s="42"/>
      <c r="HF69" s="42"/>
      <c r="HG69" s="42"/>
      <c r="HH69" s="42"/>
      <c r="HI69" s="42"/>
      <c r="HJ69" s="42"/>
      <c r="HK69" s="42"/>
      <c r="HL69" s="42"/>
      <c r="HM69" s="42"/>
      <c r="HN69" s="42"/>
      <c r="HO69" s="42"/>
      <c r="HP69" s="42"/>
      <c r="HQ69" s="42"/>
      <c r="HR69" s="42"/>
      <c r="HS69" s="42"/>
      <c r="HT69" s="42"/>
      <c r="HU69" s="42"/>
      <c r="HV69" s="42"/>
      <c r="HW69" s="42"/>
      <c r="HX69" s="42"/>
      <c r="HY69" s="42"/>
      <c r="HZ69" s="42"/>
      <c r="IA69" s="42"/>
      <c r="IB69" s="42"/>
      <c r="IC69" s="42"/>
      <c r="ID69" s="42"/>
      <c r="IE69" s="42"/>
      <c r="IF69" s="42"/>
      <c r="IG69" s="42"/>
      <c r="IH69" s="42"/>
      <c r="II69" s="42"/>
      <c r="IJ69" s="42"/>
      <c r="IK69" s="42"/>
      <c r="IL69" s="42"/>
      <c r="IM69" s="42"/>
      <c r="IN69" s="42"/>
      <c r="IO69" s="42"/>
      <c r="IP69" s="42"/>
      <c r="IQ69" s="42"/>
      <c r="IR69" s="42"/>
      <c r="IS69" s="42"/>
      <c r="IT69" s="42"/>
      <c r="IU69" s="42"/>
      <c r="IV69" s="42"/>
    </row>
    <row r="70" spans="1:256" ht="4.5" customHeight="1">
      <c r="A70" s="8"/>
      <c r="B70" s="19"/>
      <c r="C70" s="112"/>
      <c r="D70" s="113"/>
      <c r="E70" s="113"/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3"/>
      <c r="Z70" s="113"/>
      <c r="AA70" s="113"/>
      <c r="AB70" s="113"/>
      <c r="AC70" s="113"/>
      <c r="AD70" s="113"/>
      <c r="AE70" s="113"/>
      <c r="AF70" s="113"/>
      <c r="AG70" s="113"/>
      <c r="AH70" s="113"/>
      <c r="AI70" s="113"/>
      <c r="AJ70" s="113"/>
      <c r="AK70" s="113"/>
      <c r="AL70" s="113"/>
      <c r="AM70" s="113"/>
      <c r="AN70" s="113"/>
      <c r="AO70" s="113"/>
      <c r="AP70" s="113"/>
      <c r="AQ70" s="113"/>
      <c r="AR70" s="113"/>
      <c r="AS70" s="113"/>
      <c r="AT70" s="113"/>
      <c r="AU70" s="113"/>
      <c r="AV70" s="113"/>
      <c r="AW70" s="113"/>
      <c r="AX70" s="113"/>
      <c r="AY70" s="113"/>
      <c r="AZ70" s="113"/>
      <c r="BA70" s="113"/>
      <c r="BB70" s="113"/>
      <c r="BC70" s="113"/>
      <c r="BD70" s="113"/>
      <c r="BE70" s="113"/>
      <c r="BF70" s="113"/>
      <c r="BG70" s="113"/>
      <c r="BH70" s="113"/>
      <c r="BI70" s="113"/>
      <c r="BJ70" s="113"/>
      <c r="BK70" s="114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2"/>
      <c r="GT70" s="42"/>
      <c r="GU70" s="42"/>
      <c r="GV70" s="42"/>
      <c r="GW70" s="42"/>
      <c r="GX70" s="42"/>
      <c r="GY70" s="42"/>
      <c r="GZ70" s="42"/>
      <c r="HA70" s="42"/>
      <c r="HB70" s="42"/>
      <c r="HC70" s="42"/>
      <c r="HD70" s="42"/>
      <c r="HE70" s="42"/>
      <c r="HF70" s="42"/>
      <c r="HG70" s="42"/>
      <c r="HH70" s="42"/>
      <c r="HI70" s="42"/>
      <c r="HJ70" s="42"/>
      <c r="HK70" s="42"/>
      <c r="HL70" s="42"/>
      <c r="HM70" s="42"/>
      <c r="HN70" s="42"/>
      <c r="HO70" s="42"/>
      <c r="HP70" s="42"/>
      <c r="HQ70" s="42"/>
      <c r="HR70" s="42"/>
      <c r="HS70" s="42"/>
      <c r="HT70" s="42"/>
      <c r="HU70" s="42"/>
      <c r="HV70" s="42"/>
      <c r="HW70" s="42"/>
      <c r="HX70" s="42"/>
      <c r="HY70" s="42"/>
      <c r="HZ70" s="42"/>
      <c r="IA70" s="42"/>
      <c r="IB70" s="42"/>
      <c r="IC70" s="42"/>
      <c r="ID70" s="42"/>
      <c r="IE70" s="42"/>
      <c r="IF70" s="42"/>
      <c r="IG70" s="42"/>
      <c r="IH70" s="42"/>
      <c r="II70" s="42"/>
      <c r="IJ70" s="42"/>
      <c r="IK70" s="42"/>
      <c r="IL70" s="42"/>
      <c r="IM70" s="42"/>
      <c r="IN70" s="42"/>
      <c r="IO70" s="42"/>
      <c r="IP70" s="42"/>
      <c r="IQ70" s="42"/>
      <c r="IR70" s="42"/>
      <c r="IS70" s="42"/>
      <c r="IT70" s="42"/>
      <c r="IU70" s="42"/>
      <c r="IV70" s="42"/>
    </row>
    <row r="71" spans="1:256" s="34" customFormat="1" ht="12.75">
      <c r="A71" s="27"/>
      <c r="B71" s="33" t="s">
        <v>98</v>
      </c>
      <c r="C71" s="60">
        <f aca="true" t="shared" si="13" ref="C71:AH71">C26+C47+C64</f>
        <v>0</v>
      </c>
      <c r="D71" s="60">
        <f t="shared" si="13"/>
        <v>1779.5864012659986</v>
      </c>
      <c r="E71" s="60">
        <f t="shared" si="13"/>
        <v>0</v>
      </c>
      <c r="F71" s="60">
        <f t="shared" si="13"/>
        <v>0</v>
      </c>
      <c r="G71" s="60">
        <f t="shared" si="13"/>
        <v>0</v>
      </c>
      <c r="H71" s="60">
        <f t="shared" si="13"/>
        <v>2539.8436502499635</v>
      </c>
      <c r="I71" s="60">
        <f t="shared" si="13"/>
        <v>5557.1295328802735</v>
      </c>
      <c r="J71" s="60">
        <f t="shared" si="13"/>
        <v>0.0440122965789</v>
      </c>
      <c r="K71" s="60">
        <f t="shared" si="13"/>
        <v>0</v>
      </c>
      <c r="L71" s="60">
        <f t="shared" si="13"/>
        <v>4131.900927109948</v>
      </c>
      <c r="M71" s="60">
        <f t="shared" si="13"/>
        <v>0</v>
      </c>
      <c r="N71" s="60">
        <f t="shared" si="13"/>
        <v>0</v>
      </c>
      <c r="O71" s="60">
        <f t="shared" si="13"/>
        <v>0</v>
      </c>
      <c r="P71" s="60">
        <f t="shared" si="13"/>
        <v>0</v>
      </c>
      <c r="Q71" s="60">
        <f t="shared" si="13"/>
        <v>0</v>
      </c>
      <c r="R71" s="60">
        <f t="shared" si="13"/>
        <v>846.2843473151231</v>
      </c>
      <c r="S71" s="60">
        <f t="shared" si="13"/>
        <v>65.03513420207632</v>
      </c>
      <c r="T71" s="60">
        <f t="shared" si="13"/>
        <v>0.003241516129</v>
      </c>
      <c r="U71" s="60">
        <f t="shared" si="13"/>
        <v>0</v>
      </c>
      <c r="V71" s="60">
        <f t="shared" si="13"/>
        <v>433.56612287570675</v>
      </c>
      <c r="W71" s="60">
        <f t="shared" si="13"/>
        <v>0</v>
      </c>
      <c r="X71" s="60">
        <f t="shared" si="13"/>
        <v>0.0200722309999</v>
      </c>
      <c r="Y71" s="60">
        <f t="shared" si="13"/>
        <v>0</v>
      </c>
      <c r="Z71" s="60">
        <f t="shared" si="13"/>
        <v>0</v>
      </c>
      <c r="AA71" s="60">
        <f t="shared" si="13"/>
        <v>0</v>
      </c>
      <c r="AB71" s="60">
        <f t="shared" si="13"/>
        <v>40.6325732318632</v>
      </c>
      <c r="AC71" s="60">
        <f t="shared" si="13"/>
        <v>105.87251927306018</v>
      </c>
      <c r="AD71" s="60">
        <f t="shared" si="13"/>
        <v>0</v>
      </c>
      <c r="AE71" s="60">
        <f t="shared" si="13"/>
        <v>0</v>
      </c>
      <c r="AF71" s="60">
        <f t="shared" si="13"/>
        <v>297.67913826473307</v>
      </c>
      <c r="AG71" s="60">
        <f t="shared" si="13"/>
        <v>0</v>
      </c>
      <c r="AH71" s="60">
        <f t="shared" si="13"/>
        <v>0</v>
      </c>
      <c r="AI71" s="60">
        <f aca="true" t="shared" si="14" ref="AI71:BJ71">AI26+AI47+AI64</f>
        <v>0</v>
      </c>
      <c r="AJ71" s="60">
        <f t="shared" si="14"/>
        <v>0</v>
      </c>
      <c r="AK71" s="60">
        <f t="shared" si="14"/>
        <v>0</v>
      </c>
      <c r="AL71" s="60">
        <f t="shared" si="14"/>
        <v>0.7099421702893001</v>
      </c>
      <c r="AM71" s="60">
        <f t="shared" si="14"/>
        <v>0.5114469673545</v>
      </c>
      <c r="AN71" s="60">
        <f t="shared" si="14"/>
        <v>0</v>
      </c>
      <c r="AO71" s="60">
        <f t="shared" si="14"/>
        <v>0</v>
      </c>
      <c r="AP71" s="60">
        <f t="shared" si="14"/>
        <v>4.294956109773099</v>
      </c>
      <c r="AQ71" s="60">
        <f t="shared" si="14"/>
        <v>0</v>
      </c>
      <c r="AR71" s="60">
        <f t="shared" si="14"/>
        <v>2.0578396187725003</v>
      </c>
      <c r="AS71" s="60">
        <f t="shared" si="14"/>
        <v>0</v>
      </c>
      <c r="AT71" s="60">
        <f t="shared" si="14"/>
        <v>0</v>
      </c>
      <c r="AU71" s="60">
        <f t="shared" si="14"/>
        <v>0</v>
      </c>
      <c r="AV71" s="60">
        <f t="shared" si="14"/>
        <v>5492.270492594701</v>
      </c>
      <c r="AW71" s="60">
        <f t="shared" si="14"/>
        <v>908.0626696769302</v>
      </c>
      <c r="AX71" s="60">
        <f t="shared" si="14"/>
        <v>29.842689999354796</v>
      </c>
      <c r="AY71" s="60">
        <f t="shared" si="14"/>
        <v>0</v>
      </c>
      <c r="AZ71" s="60">
        <f t="shared" si="14"/>
        <v>4650.00428535195</v>
      </c>
      <c r="BA71" s="60">
        <f t="shared" si="14"/>
        <v>0</v>
      </c>
      <c r="BB71" s="60">
        <f t="shared" si="14"/>
        <v>0</v>
      </c>
      <c r="BC71" s="60">
        <f t="shared" si="14"/>
        <v>0</v>
      </c>
      <c r="BD71" s="60">
        <f t="shared" si="14"/>
        <v>0</v>
      </c>
      <c r="BE71" s="60">
        <f t="shared" si="14"/>
        <v>0</v>
      </c>
      <c r="BF71" s="60">
        <f t="shared" si="14"/>
        <v>1805.5436811362092</v>
      </c>
      <c r="BG71" s="60">
        <f t="shared" si="14"/>
        <v>140.52753466854116</v>
      </c>
      <c r="BH71" s="60">
        <f t="shared" si="14"/>
        <v>0</v>
      </c>
      <c r="BI71" s="60">
        <f t="shared" si="14"/>
        <v>0</v>
      </c>
      <c r="BJ71" s="60">
        <f t="shared" si="14"/>
        <v>510.584349572514</v>
      </c>
      <c r="BK71" s="100">
        <f>SUM(C71:BJ71)</f>
        <v>29342.00756057884</v>
      </c>
      <c r="BL71" s="149"/>
      <c r="BM71" s="151"/>
      <c r="BN71" s="149"/>
      <c r="BO71" s="149"/>
      <c r="BP71" s="149"/>
      <c r="BQ71" s="149"/>
      <c r="BR71" s="149"/>
      <c r="BS71" s="149"/>
      <c r="BT71" s="149"/>
      <c r="BU71" s="149"/>
      <c r="BV71" s="149"/>
      <c r="BW71" s="149"/>
      <c r="BX71" s="149"/>
      <c r="BY71" s="149"/>
      <c r="BZ71" s="149"/>
      <c r="CA71" s="149"/>
      <c r="CB71" s="149"/>
      <c r="CC71" s="149"/>
      <c r="CD71" s="149"/>
      <c r="CE71" s="149"/>
      <c r="CF71" s="149"/>
      <c r="CG71" s="149"/>
      <c r="CH71" s="149"/>
      <c r="CI71" s="149"/>
      <c r="CJ71" s="149"/>
      <c r="CK71" s="149"/>
      <c r="CL71" s="149"/>
      <c r="CM71" s="149"/>
      <c r="CN71" s="149"/>
      <c r="CO71" s="149"/>
      <c r="CP71" s="149"/>
      <c r="CQ71" s="149"/>
      <c r="CR71" s="149"/>
      <c r="CS71" s="149"/>
      <c r="CT71" s="149"/>
      <c r="CU71" s="149"/>
      <c r="CV71" s="149"/>
      <c r="CW71" s="149"/>
      <c r="CX71" s="149"/>
      <c r="CY71" s="149"/>
      <c r="CZ71" s="149"/>
      <c r="DA71" s="149"/>
      <c r="DB71" s="149"/>
      <c r="DC71" s="149"/>
      <c r="DD71" s="149"/>
      <c r="DE71" s="149"/>
      <c r="DF71" s="149"/>
      <c r="DG71" s="149"/>
      <c r="DH71" s="149"/>
      <c r="DI71" s="149"/>
      <c r="DJ71" s="149"/>
      <c r="DK71" s="149"/>
      <c r="DL71" s="149"/>
      <c r="DM71" s="149"/>
      <c r="DN71" s="149"/>
      <c r="DO71" s="149"/>
      <c r="DP71" s="149"/>
      <c r="DQ71" s="149"/>
      <c r="DR71" s="149"/>
      <c r="DS71" s="149"/>
      <c r="DT71" s="149"/>
      <c r="DU71" s="149"/>
      <c r="DV71" s="149"/>
      <c r="DW71" s="149"/>
      <c r="DX71" s="149"/>
      <c r="DY71" s="149"/>
      <c r="DZ71" s="149"/>
      <c r="EA71" s="149"/>
      <c r="EB71" s="149"/>
      <c r="EC71" s="149"/>
      <c r="ED71" s="149"/>
      <c r="EE71" s="149"/>
      <c r="EF71" s="149"/>
      <c r="EG71" s="149"/>
      <c r="EH71" s="149"/>
      <c r="EI71" s="149"/>
      <c r="EJ71" s="149"/>
      <c r="EK71" s="149"/>
      <c r="EL71" s="149"/>
      <c r="EM71" s="149"/>
      <c r="EN71" s="149"/>
      <c r="EO71" s="149"/>
      <c r="EP71" s="149"/>
      <c r="EQ71" s="149"/>
      <c r="ER71" s="149"/>
      <c r="ES71" s="149"/>
      <c r="ET71" s="149"/>
      <c r="EU71" s="149"/>
      <c r="EV71" s="149"/>
      <c r="EW71" s="149"/>
      <c r="EX71" s="149"/>
      <c r="EY71" s="149"/>
      <c r="EZ71" s="149"/>
      <c r="FA71" s="149"/>
      <c r="FB71" s="149"/>
      <c r="FC71" s="149"/>
      <c r="FD71" s="149"/>
      <c r="FE71" s="149"/>
      <c r="FF71" s="149"/>
      <c r="FG71" s="149"/>
      <c r="FH71" s="149"/>
      <c r="FI71" s="149"/>
      <c r="FJ71" s="149"/>
      <c r="FK71" s="149"/>
      <c r="FL71" s="149"/>
      <c r="FM71" s="149"/>
      <c r="FN71" s="149"/>
      <c r="FO71" s="149"/>
      <c r="FP71" s="149"/>
      <c r="FQ71" s="149"/>
      <c r="FR71" s="149"/>
      <c r="FS71" s="149"/>
      <c r="FT71" s="149"/>
      <c r="FU71" s="149"/>
      <c r="FV71" s="149"/>
      <c r="FW71" s="149"/>
      <c r="FX71" s="149"/>
      <c r="FY71" s="149"/>
      <c r="FZ71" s="149"/>
      <c r="GA71" s="149"/>
      <c r="GB71" s="149"/>
      <c r="GC71" s="149"/>
      <c r="GD71" s="149"/>
      <c r="GE71" s="149"/>
      <c r="GF71" s="149"/>
      <c r="GG71" s="149"/>
      <c r="GH71" s="149"/>
      <c r="GI71" s="149"/>
      <c r="GJ71" s="149"/>
      <c r="GK71" s="149"/>
      <c r="GL71" s="149"/>
      <c r="GM71" s="149"/>
      <c r="GN71" s="149"/>
      <c r="GO71" s="149"/>
      <c r="GP71" s="149"/>
      <c r="GQ71" s="149"/>
      <c r="GR71" s="149"/>
      <c r="GS71" s="149"/>
      <c r="GT71" s="149"/>
      <c r="GU71" s="149"/>
      <c r="GV71" s="149"/>
      <c r="GW71" s="149"/>
      <c r="GX71" s="149"/>
      <c r="GY71" s="149"/>
      <c r="GZ71" s="149"/>
      <c r="HA71" s="149"/>
      <c r="HB71" s="149"/>
      <c r="HC71" s="149"/>
      <c r="HD71" s="149"/>
      <c r="HE71" s="149"/>
      <c r="HF71" s="149"/>
      <c r="HG71" s="149"/>
      <c r="HH71" s="149"/>
      <c r="HI71" s="149"/>
      <c r="HJ71" s="149"/>
      <c r="HK71" s="149"/>
      <c r="HL71" s="149"/>
      <c r="HM71" s="149"/>
      <c r="HN71" s="149"/>
      <c r="HO71" s="149"/>
      <c r="HP71" s="149"/>
      <c r="HQ71" s="149"/>
      <c r="HR71" s="149"/>
      <c r="HS71" s="149"/>
      <c r="HT71" s="149"/>
      <c r="HU71" s="149"/>
      <c r="HV71" s="149"/>
      <c r="HW71" s="149"/>
      <c r="HX71" s="149"/>
      <c r="HY71" s="149"/>
      <c r="HZ71" s="149"/>
      <c r="IA71" s="149"/>
      <c r="IB71" s="149"/>
      <c r="IC71" s="149"/>
      <c r="ID71" s="149"/>
      <c r="IE71" s="149"/>
      <c r="IF71" s="149"/>
      <c r="IG71" s="149"/>
      <c r="IH71" s="149"/>
      <c r="II71" s="149"/>
      <c r="IJ71" s="149"/>
      <c r="IK71" s="149"/>
      <c r="IL71" s="149"/>
      <c r="IM71" s="149"/>
      <c r="IN71" s="149"/>
      <c r="IO71" s="149"/>
      <c r="IP71" s="149"/>
      <c r="IQ71" s="149"/>
      <c r="IR71" s="149"/>
      <c r="IS71" s="149"/>
      <c r="IT71" s="149"/>
      <c r="IU71" s="149"/>
      <c r="IV71" s="149"/>
    </row>
    <row r="72" spans="1:256" ht="4.5" customHeight="1">
      <c r="A72" s="8"/>
      <c r="B72" s="20"/>
      <c r="C72" s="137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3"/>
      <c r="Y72" s="113"/>
      <c r="Z72" s="113"/>
      <c r="AA72" s="113"/>
      <c r="AB72" s="113"/>
      <c r="AC72" s="113"/>
      <c r="AD72" s="113"/>
      <c r="AE72" s="113"/>
      <c r="AF72" s="113"/>
      <c r="AG72" s="113"/>
      <c r="AH72" s="113"/>
      <c r="AI72" s="113"/>
      <c r="AJ72" s="113"/>
      <c r="AK72" s="113"/>
      <c r="AL72" s="113"/>
      <c r="AM72" s="113"/>
      <c r="AN72" s="113"/>
      <c r="AO72" s="113"/>
      <c r="AP72" s="113"/>
      <c r="AQ72" s="113"/>
      <c r="AR72" s="113"/>
      <c r="AS72" s="113"/>
      <c r="AT72" s="113"/>
      <c r="AU72" s="113"/>
      <c r="AV72" s="113"/>
      <c r="AW72" s="113"/>
      <c r="AX72" s="113"/>
      <c r="AY72" s="113"/>
      <c r="AZ72" s="113"/>
      <c r="BA72" s="113"/>
      <c r="BB72" s="113"/>
      <c r="BC72" s="113"/>
      <c r="BD72" s="113"/>
      <c r="BE72" s="113"/>
      <c r="BF72" s="113"/>
      <c r="BG72" s="113"/>
      <c r="BH72" s="113"/>
      <c r="BI72" s="113"/>
      <c r="BJ72" s="113"/>
      <c r="BK72" s="138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2"/>
      <c r="GT72" s="42"/>
      <c r="GU72" s="42"/>
      <c r="GV72" s="42"/>
      <c r="GW72" s="42"/>
      <c r="GX72" s="42"/>
      <c r="GY72" s="42"/>
      <c r="GZ72" s="42"/>
      <c r="HA72" s="42"/>
      <c r="HB72" s="42"/>
      <c r="HC72" s="42"/>
      <c r="HD72" s="42"/>
      <c r="HE72" s="42"/>
      <c r="HF72" s="42"/>
      <c r="HG72" s="42"/>
      <c r="HH72" s="42"/>
      <c r="HI72" s="42"/>
      <c r="HJ72" s="42"/>
      <c r="HK72" s="42"/>
      <c r="HL72" s="42"/>
      <c r="HM72" s="42"/>
      <c r="HN72" s="42"/>
      <c r="HO72" s="42"/>
      <c r="HP72" s="42"/>
      <c r="HQ72" s="42"/>
      <c r="HR72" s="42"/>
      <c r="HS72" s="42"/>
      <c r="HT72" s="42"/>
      <c r="HU72" s="42"/>
      <c r="HV72" s="42"/>
      <c r="HW72" s="42"/>
      <c r="HX72" s="42"/>
      <c r="HY72" s="42"/>
      <c r="HZ72" s="42"/>
      <c r="IA72" s="42"/>
      <c r="IB72" s="42"/>
      <c r="IC72" s="42"/>
      <c r="ID72" s="42"/>
      <c r="IE72" s="42"/>
      <c r="IF72" s="42"/>
      <c r="IG72" s="42"/>
      <c r="IH72" s="42"/>
      <c r="II72" s="42"/>
      <c r="IJ72" s="42"/>
      <c r="IK72" s="42"/>
      <c r="IL72" s="42"/>
      <c r="IM72" s="42"/>
      <c r="IN72" s="42"/>
      <c r="IO72" s="42"/>
      <c r="IP72" s="42"/>
      <c r="IQ72" s="42"/>
      <c r="IR72" s="42"/>
      <c r="IS72" s="42"/>
      <c r="IT72" s="42"/>
      <c r="IU72" s="42"/>
      <c r="IV72" s="42"/>
    </row>
    <row r="73" spans="1:256" ht="14.25" customHeight="1">
      <c r="A73" s="8" t="s">
        <v>5</v>
      </c>
      <c r="B73" s="21" t="s">
        <v>24</v>
      </c>
      <c r="C73" s="137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113"/>
      <c r="X73" s="113"/>
      <c r="Y73" s="113"/>
      <c r="Z73" s="113"/>
      <c r="AA73" s="113"/>
      <c r="AB73" s="113"/>
      <c r="AC73" s="113"/>
      <c r="AD73" s="113"/>
      <c r="AE73" s="113"/>
      <c r="AF73" s="113"/>
      <c r="AG73" s="113"/>
      <c r="AH73" s="113"/>
      <c r="AI73" s="113"/>
      <c r="AJ73" s="113"/>
      <c r="AK73" s="113"/>
      <c r="AL73" s="113"/>
      <c r="AM73" s="113"/>
      <c r="AN73" s="113"/>
      <c r="AO73" s="113"/>
      <c r="AP73" s="113"/>
      <c r="AQ73" s="113"/>
      <c r="AR73" s="113"/>
      <c r="AS73" s="113"/>
      <c r="AT73" s="113"/>
      <c r="AU73" s="113"/>
      <c r="AV73" s="113"/>
      <c r="AW73" s="113"/>
      <c r="AX73" s="113"/>
      <c r="AY73" s="113"/>
      <c r="AZ73" s="113"/>
      <c r="BA73" s="113"/>
      <c r="BB73" s="113"/>
      <c r="BC73" s="113"/>
      <c r="BD73" s="113"/>
      <c r="BE73" s="113"/>
      <c r="BF73" s="113"/>
      <c r="BG73" s="113"/>
      <c r="BH73" s="113"/>
      <c r="BI73" s="113"/>
      <c r="BJ73" s="113"/>
      <c r="BK73" s="138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2"/>
      <c r="GT73" s="42"/>
      <c r="GU73" s="42"/>
      <c r="GV73" s="42"/>
      <c r="GW73" s="42"/>
      <c r="GX73" s="42"/>
      <c r="GY73" s="42"/>
      <c r="GZ73" s="42"/>
      <c r="HA73" s="42"/>
      <c r="HB73" s="42"/>
      <c r="HC73" s="42"/>
      <c r="HD73" s="42"/>
      <c r="HE73" s="42"/>
      <c r="HF73" s="42"/>
      <c r="HG73" s="42"/>
      <c r="HH73" s="42"/>
      <c r="HI73" s="42"/>
      <c r="HJ73" s="42"/>
      <c r="HK73" s="42"/>
      <c r="HL73" s="42"/>
      <c r="HM73" s="42"/>
      <c r="HN73" s="42"/>
      <c r="HO73" s="42"/>
      <c r="HP73" s="42"/>
      <c r="HQ73" s="42"/>
      <c r="HR73" s="42"/>
      <c r="HS73" s="42"/>
      <c r="HT73" s="42"/>
      <c r="HU73" s="42"/>
      <c r="HV73" s="42"/>
      <c r="HW73" s="42"/>
      <c r="HX73" s="42"/>
      <c r="HY73" s="42"/>
      <c r="HZ73" s="42"/>
      <c r="IA73" s="42"/>
      <c r="IB73" s="42"/>
      <c r="IC73" s="42"/>
      <c r="ID73" s="42"/>
      <c r="IE73" s="42"/>
      <c r="IF73" s="42"/>
      <c r="IG73" s="42"/>
      <c r="IH73" s="42"/>
      <c r="II73" s="42"/>
      <c r="IJ73" s="42"/>
      <c r="IK73" s="42"/>
      <c r="IL73" s="42"/>
      <c r="IM73" s="42"/>
      <c r="IN73" s="42"/>
      <c r="IO73" s="42"/>
      <c r="IP73" s="42"/>
      <c r="IQ73" s="42"/>
      <c r="IR73" s="42"/>
      <c r="IS73" s="42"/>
      <c r="IT73" s="42"/>
      <c r="IU73" s="42"/>
      <c r="IV73" s="42"/>
    </row>
    <row r="74" spans="1:256" s="26" customFormat="1" ht="12.75">
      <c r="A74" s="24"/>
      <c r="B74" s="25" t="s">
        <v>116</v>
      </c>
      <c r="C74" s="75">
        <v>0</v>
      </c>
      <c r="D74" s="75">
        <v>1.3753086942258</v>
      </c>
      <c r="E74" s="75">
        <v>0</v>
      </c>
      <c r="F74" s="75">
        <v>0</v>
      </c>
      <c r="G74" s="76">
        <v>0</v>
      </c>
      <c r="H74" s="77">
        <v>488.480964518573</v>
      </c>
      <c r="I74" s="75">
        <v>258.98507851096383</v>
      </c>
      <c r="J74" s="75">
        <v>0</v>
      </c>
      <c r="K74" s="75">
        <v>0</v>
      </c>
      <c r="L74" s="76">
        <v>862.6054540253773</v>
      </c>
      <c r="M74" s="77">
        <v>0</v>
      </c>
      <c r="N74" s="75">
        <v>0</v>
      </c>
      <c r="O74" s="75">
        <v>0</v>
      </c>
      <c r="P74" s="75">
        <v>0</v>
      </c>
      <c r="Q74" s="76">
        <v>0</v>
      </c>
      <c r="R74" s="77">
        <v>200.2063689969788</v>
      </c>
      <c r="S74" s="75">
        <v>12.7068386105788</v>
      </c>
      <c r="T74" s="75">
        <v>0</v>
      </c>
      <c r="U74" s="75">
        <v>0</v>
      </c>
      <c r="V74" s="78">
        <v>62.9578526450931</v>
      </c>
      <c r="W74" s="79">
        <v>0</v>
      </c>
      <c r="X74" s="75">
        <v>0</v>
      </c>
      <c r="Y74" s="75">
        <v>0</v>
      </c>
      <c r="Z74" s="75">
        <v>0</v>
      </c>
      <c r="AA74" s="76">
        <v>0</v>
      </c>
      <c r="AB74" s="77">
        <v>1.2753050219347</v>
      </c>
      <c r="AC74" s="75">
        <v>1.0823462805156001</v>
      </c>
      <c r="AD74" s="75">
        <v>0</v>
      </c>
      <c r="AE74" s="75">
        <v>0</v>
      </c>
      <c r="AF74" s="76">
        <v>11.133498108741298</v>
      </c>
      <c r="AG74" s="77">
        <v>0</v>
      </c>
      <c r="AH74" s="75">
        <v>0</v>
      </c>
      <c r="AI74" s="75">
        <v>0</v>
      </c>
      <c r="AJ74" s="75">
        <v>0</v>
      </c>
      <c r="AK74" s="76">
        <v>0</v>
      </c>
      <c r="AL74" s="77">
        <v>0.0079900782257</v>
      </c>
      <c r="AM74" s="75">
        <v>0</v>
      </c>
      <c r="AN74" s="75">
        <v>0</v>
      </c>
      <c r="AO74" s="75">
        <v>0</v>
      </c>
      <c r="AP74" s="76">
        <v>6.835440925967601</v>
      </c>
      <c r="AQ74" s="77">
        <v>0</v>
      </c>
      <c r="AR74" s="75">
        <v>0.0023742900645</v>
      </c>
      <c r="AS74" s="75">
        <v>0</v>
      </c>
      <c r="AT74" s="75">
        <v>0</v>
      </c>
      <c r="AU74" s="76">
        <v>0</v>
      </c>
      <c r="AV74" s="77">
        <v>357.88846118974755</v>
      </c>
      <c r="AW74" s="75">
        <v>154.26494972897123</v>
      </c>
      <c r="AX74" s="75">
        <v>0</v>
      </c>
      <c r="AY74" s="75">
        <v>0</v>
      </c>
      <c r="AZ74" s="76">
        <v>747.7768878762083</v>
      </c>
      <c r="BA74" s="77">
        <v>0</v>
      </c>
      <c r="BB74" s="75">
        <v>0</v>
      </c>
      <c r="BC74" s="75">
        <v>0</v>
      </c>
      <c r="BD74" s="75">
        <v>0</v>
      </c>
      <c r="BE74" s="76">
        <v>0</v>
      </c>
      <c r="BF74" s="77">
        <v>99.79992648005499</v>
      </c>
      <c r="BG74" s="75">
        <v>153.3690654861202</v>
      </c>
      <c r="BH74" s="75">
        <v>0</v>
      </c>
      <c r="BI74" s="75">
        <v>0</v>
      </c>
      <c r="BJ74" s="76">
        <v>60.999171468432266</v>
      </c>
      <c r="BK74" s="68">
        <f>SUM(C74:BJ74)</f>
        <v>3481.7532829367747</v>
      </c>
      <c r="BL74" s="42"/>
      <c r="BM74" s="146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2"/>
      <c r="GT74" s="42"/>
      <c r="GU74" s="42"/>
      <c r="GV74" s="42"/>
      <c r="GW74" s="42"/>
      <c r="GX74" s="42"/>
      <c r="GY74" s="42"/>
      <c r="GZ74" s="42"/>
      <c r="HA74" s="42"/>
      <c r="HB74" s="42"/>
      <c r="HC74" s="42"/>
      <c r="HD74" s="42"/>
      <c r="HE74" s="42"/>
      <c r="HF74" s="42"/>
      <c r="HG74" s="42"/>
      <c r="HH74" s="42"/>
      <c r="HI74" s="42"/>
      <c r="HJ74" s="42"/>
      <c r="HK74" s="42"/>
      <c r="HL74" s="42"/>
      <c r="HM74" s="42"/>
      <c r="HN74" s="42"/>
      <c r="HO74" s="42"/>
      <c r="HP74" s="42"/>
      <c r="HQ74" s="42"/>
      <c r="HR74" s="42"/>
      <c r="HS74" s="42"/>
      <c r="HT74" s="42"/>
      <c r="HU74" s="42"/>
      <c r="HV74" s="42"/>
      <c r="HW74" s="42"/>
      <c r="HX74" s="42"/>
      <c r="HY74" s="42"/>
      <c r="HZ74" s="42"/>
      <c r="IA74" s="42"/>
      <c r="IB74" s="42"/>
      <c r="IC74" s="42"/>
      <c r="ID74" s="42"/>
      <c r="IE74" s="42"/>
      <c r="IF74" s="42"/>
      <c r="IG74" s="42"/>
      <c r="IH74" s="42"/>
      <c r="II74" s="42"/>
      <c r="IJ74" s="42"/>
      <c r="IK74" s="42"/>
      <c r="IL74" s="42"/>
      <c r="IM74" s="42"/>
      <c r="IN74" s="42"/>
      <c r="IO74" s="42"/>
      <c r="IP74" s="42"/>
      <c r="IQ74" s="42"/>
      <c r="IR74" s="42"/>
      <c r="IS74" s="42"/>
      <c r="IT74" s="42"/>
      <c r="IU74" s="42"/>
      <c r="IV74" s="42"/>
    </row>
    <row r="75" spans="1:256" s="26" customFormat="1" ht="12.75">
      <c r="A75" s="108"/>
      <c r="B75" s="25" t="s">
        <v>128</v>
      </c>
      <c r="C75" s="90">
        <v>0</v>
      </c>
      <c r="D75" s="90">
        <v>0.5490185164838001</v>
      </c>
      <c r="E75" s="90">
        <v>0</v>
      </c>
      <c r="F75" s="90">
        <v>0</v>
      </c>
      <c r="G75" s="76">
        <v>0</v>
      </c>
      <c r="H75" s="79">
        <v>4.6729543738001</v>
      </c>
      <c r="I75" s="90">
        <v>0.43866061703180004</v>
      </c>
      <c r="J75" s="90">
        <v>0</v>
      </c>
      <c r="K75" s="90">
        <v>0</v>
      </c>
      <c r="L75" s="76">
        <v>5.081287554579899</v>
      </c>
      <c r="M75" s="79">
        <v>0</v>
      </c>
      <c r="N75" s="90">
        <v>0</v>
      </c>
      <c r="O75" s="90">
        <v>0</v>
      </c>
      <c r="P75" s="90">
        <v>0</v>
      </c>
      <c r="Q75" s="76">
        <v>0</v>
      </c>
      <c r="R75" s="79">
        <v>2.8694852135090128</v>
      </c>
      <c r="S75" s="90">
        <v>0.034372576806400004</v>
      </c>
      <c r="T75" s="90">
        <v>0</v>
      </c>
      <c r="U75" s="90">
        <v>0</v>
      </c>
      <c r="V75" s="76">
        <v>0.438134807548</v>
      </c>
      <c r="W75" s="79">
        <v>0</v>
      </c>
      <c r="X75" s="90">
        <v>0</v>
      </c>
      <c r="Y75" s="90">
        <v>0</v>
      </c>
      <c r="Z75" s="90">
        <v>0</v>
      </c>
      <c r="AA75" s="76">
        <v>0</v>
      </c>
      <c r="AB75" s="79">
        <v>0.0527705907741</v>
      </c>
      <c r="AC75" s="90">
        <v>0</v>
      </c>
      <c r="AD75" s="90">
        <v>0</v>
      </c>
      <c r="AE75" s="90">
        <v>0</v>
      </c>
      <c r="AF75" s="76">
        <v>0.9044674989031001</v>
      </c>
      <c r="AG75" s="79">
        <v>0</v>
      </c>
      <c r="AH75" s="90">
        <v>0</v>
      </c>
      <c r="AI75" s="90">
        <v>0</v>
      </c>
      <c r="AJ75" s="90">
        <v>0</v>
      </c>
      <c r="AK75" s="76">
        <v>0</v>
      </c>
      <c r="AL75" s="79">
        <v>0.0061982360967</v>
      </c>
      <c r="AM75" s="90">
        <v>0</v>
      </c>
      <c r="AN75" s="90">
        <v>0</v>
      </c>
      <c r="AO75" s="90">
        <v>0</v>
      </c>
      <c r="AP75" s="76">
        <v>0</v>
      </c>
      <c r="AQ75" s="79">
        <v>0</v>
      </c>
      <c r="AR75" s="90">
        <v>0</v>
      </c>
      <c r="AS75" s="90">
        <v>0</v>
      </c>
      <c r="AT75" s="90">
        <v>0</v>
      </c>
      <c r="AU75" s="76">
        <v>0</v>
      </c>
      <c r="AV75" s="79">
        <v>5.010388615330297</v>
      </c>
      <c r="AW75" s="90">
        <v>4.0642828774503</v>
      </c>
      <c r="AX75" s="90">
        <v>0</v>
      </c>
      <c r="AY75" s="90">
        <v>0</v>
      </c>
      <c r="AZ75" s="76">
        <v>13.773171201092595</v>
      </c>
      <c r="BA75" s="79">
        <v>0</v>
      </c>
      <c r="BB75" s="90">
        <v>0</v>
      </c>
      <c r="BC75" s="90">
        <v>0</v>
      </c>
      <c r="BD75" s="90">
        <v>0</v>
      </c>
      <c r="BE75" s="76">
        <v>0</v>
      </c>
      <c r="BF75" s="79">
        <v>1.9569750871441007</v>
      </c>
      <c r="BG75" s="90">
        <v>0.3707492182576</v>
      </c>
      <c r="BH75" s="90">
        <v>0</v>
      </c>
      <c r="BI75" s="90">
        <v>0</v>
      </c>
      <c r="BJ75" s="76">
        <v>1.3119175768696998</v>
      </c>
      <c r="BK75" s="93">
        <f>SUM(C75:BJ75)</f>
        <v>41.53483456167751</v>
      </c>
      <c r="BL75" s="42"/>
      <c r="BM75" s="146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2"/>
      <c r="GT75" s="42"/>
      <c r="GU75" s="42"/>
      <c r="GV75" s="42"/>
      <c r="GW75" s="42"/>
      <c r="GX75" s="42"/>
      <c r="GY75" s="42"/>
      <c r="GZ75" s="42"/>
      <c r="HA75" s="42"/>
      <c r="HB75" s="42"/>
      <c r="HC75" s="42"/>
      <c r="HD75" s="42"/>
      <c r="HE75" s="42"/>
      <c r="HF75" s="42"/>
      <c r="HG75" s="42"/>
      <c r="HH75" s="42"/>
      <c r="HI75" s="42"/>
      <c r="HJ75" s="42"/>
      <c r="HK75" s="42"/>
      <c r="HL75" s="42"/>
      <c r="HM75" s="42"/>
      <c r="HN75" s="42"/>
      <c r="HO75" s="42"/>
      <c r="HP75" s="42"/>
      <c r="HQ75" s="42"/>
      <c r="HR75" s="42"/>
      <c r="HS75" s="42"/>
      <c r="HT75" s="42"/>
      <c r="HU75" s="42"/>
      <c r="HV75" s="42"/>
      <c r="HW75" s="42"/>
      <c r="HX75" s="42"/>
      <c r="HY75" s="42"/>
      <c r="HZ75" s="42"/>
      <c r="IA75" s="42"/>
      <c r="IB75" s="42"/>
      <c r="IC75" s="42"/>
      <c r="ID75" s="42"/>
      <c r="IE75" s="42"/>
      <c r="IF75" s="42"/>
      <c r="IG75" s="42"/>
      <c r="IH75" s="42"/>
      <c r="II75" s="42"/>
      <c r="IJ75" s="42"/>
      <c r="IK75" s="42"/>
      <c r="IL75" s="42"/>
      <c r="IM75" s="42"/>
      <c r="IN75" s="42"/>
      <c r="IO75" s="42"/>
      <c r="IP75" s="42"/>
      <c r="IQ75" s="42"/>
      <c r="IR75" s="42"/>
      <c r="IS75" s="42"/>
      <c r="IT75" s="42"/>
      <c r="IU75" s="42"/>
      <c r="IV75" s="42"/>
    </row>
    <row r="76" spans="1:256" s="26" customFormat="1" ht="12.75">
      <c r="A76" s="108"/>
      <c r="B76" s="25" t="s">
        <v>129</v>
      </c>
      <c r="C76" s="90">
        <v>0</v>
      </c>
      <c r="D76" s="90">
        <v>0.535435647387</v>
      </c>
      <c r="E76" s="90">
        <v>0</v>
      </c>
      <c r="F76" s="90">
        <v>0</v>
      </c>
      <c r="G76" s="76">
        <v>0</v>
      </c>
      <c r="H76" s="79">
        <v>1.2513116916096996</v>
      </c>
      <c r="I76" s="90">
        <v>0.6076409415159999</v>
      </c>
      <c r="J76" s="90">
        <v>0</v>
      </c>
      <c r="K76" s="90">
        <v>0</v>
      </c>
      <c r="L76" s="76">
        <v>5.7956744929347</v>
      </c>
      <c r="M76" s="79">
        <v>0</v>
      </c>
      <c r="N76" s="90">
        <v>0</v>
      </c>
      <c r="O76" s="90">
        <v>0</v>
      </c>
      <c r="P76" s="90">
        <v>0</v>
      </c>
      <c r="Q76" s="76">
        <v>0</v>
      </c>
      <c r="R76" s="79">
        <v>0.7225491095724738</v>
      </c>
      <c r="S76" s="90">
        <v>0.0001070874838</v>
      </c>
      <c r="T76" s="90">
        <v>0</v>
      </c>
      <c r="U76" s="90">
        <v>0</v>
      </c>
      <c r="V76" s="76">
        <v>0.09766639003210001</v>
      </c>
      <c r="W76" s="79">
        <v>0</v>
      </c>
      <c r="X76" s="90">
        <v>0</v>
      </c>
      <c r="Y76" s="90">
        <v>0</v>
      </c>
      <c r="Z76" s="90">
        <v>0</v>
      </c>
      <c r="AA76" s="76">
        <v>0</v>
      </c>
      <c r="AB76" s="79">
        <v>0.006086988032199999</v>
      </c>
      <c r="AC76" s="90">
        <v>0.0808808842258</v>
      </c>
      <c r="AD76" s="90">
        <v>0</v>
      </c>
      <c r="AE76" s="90">
        <v>0</v>
      </c>
      <c r="AF76" s="76">
        <v>1.6965099339677001</v>
      </c>
      <c r="AG76" s="79">
        <v>0</v>
      </c>
      <c r="AH76" s="90">
        <v>0</v>
      </c>
      <c r="AI76" s="90">
        <v>0</v>
      </c>
      <c r="AJ76" s="90">
        <v>0</v>
      </c>
      <c r="AK76" s="76">
        <v>0</v>
      </c>
      <c r="AL76" s="79">
        <v>0</v>
      </c>
      <c r="AM76" s="90">
        <v>0</v>
      </c>
      <c r="AN76" s="90">
        <v>0</v>
      </c>
      <c r="AO76" s="90">
        <v>0</v>
      </c>
      <c r="AP76" s="76">
        <v>0</v>
      </c>
      <c r="AQ76" s="79">
        <v>0</v>
      </c>
      <c r="AR76" s="90">
        <v>0</v>
      </c>
      <c r="AS76" s="90">
        <v>0</v>
      </c>
      <c r="AT76" s="90">
        <v>0</v>
      </c>
      <c r="AU76" s="76">
        <v>0</v>
      </c>
      <c r="AV76" s="79">
        <v>2.0607334551204</v>
      </c>
      <c r="AW76" s="90">
        <v>10.261270612224802</v>
      </c>
      <c r="AX76" s="90">
        <v>0</v>
      </c>
      <c r="AY76" s="90">
        <v>0</v>
      </c>
      <c r="AZ76" s="76">
        <v>12.522222967933303</v>
      </c>
      <c r="BA76" s="79">
        <v>0</v>
      </c>
      <c r="BB76" s="90">
        <v>0</v>
      </c>
      <c r="BC76" s="90">
        <v>0</v>
      </c>
      <c r="BD76" s="90">
        <v>0</v>
      </c>
      <c r="BE76" s="76">
        <v>0</v>
      </c>
      <c r="BF76" s="79">
        <v>0.5969262221544002</v>
      </c>
      <c r="BG76" s="90">
        <v>0.010685462612800001</v>
      </c>
      <c r="BH76" s="90">
        <v>0</v>
      </c>
      <c r="BI76" s="90">
        <v>0</v>
      </c>
      <c r="BJ76" s="76">
        <v>0.8726390839993</v>
      </c>
      <c r="BK76" s="93">
        <f>SUM(C76:BJ76)</f>
        <v>37.11834097080648</v>
      </c>
      <c r="BL76" s="42"/>
      <c r="BM76" s="146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2"/>
      <c r="GT76" s="42"/>
      <c r="GU76" s="42"/>
      <c r="GV76" s="42"/>
      <c r="GW76" s="42"/>
      <c r="GX76" s="42"/>
      <c r="GY76" s="42"/>
      <c r="GZ76" s="42"/>
      <c r="HA76" s="42"/>
      <c r="HB76" s="42"/>
      <c r="HC76" s="42"/>
      <c r="HD76" s="42"/>
      <c r="HE76" s="42"/>
      <c r="HF76" s="42"/>
      <c r="HG76" s="42"/>
      <c r="HH76" s="42"/>
      <c r="HI76" s="42"/>
      <c r="HJ76" s="42"/>
      <c r="HK76" s="42"/>
      <c r="HL76" s="42"/>
      <c r="HM76" s="42"/>
      <c r="HN76" s="42"/>
      <c r="HO76" s="42"/>
      <c r="HP76" s="42"/>
      <c r="HQ76" s="42"/>
      <c r="HR76" s="42"/>
      <c r="HS76" s="42"/>
      <c r="HT76" s="42"/>
      <c r="HU76" s="42"/>
      <c r="HV76" s="42"/>
      <c r="HW76" s="42"/>
      <c r="HX76" s="42"/>
      <c r="HY76" s="42"/>
      <c r="HZ76" s="42"/>
      <c r="IA76" s="42"/>
      <c r="IB76" s="42"/>
      <c r="IC76" s="42"/>
      <c r="ID76" s="42"/>
      <c r="IE76" s="42"/>
      <c r="IF76" s="42"/>
      <c r="IG76" s="42"/>
      <c r="IH76" s="42"/>
      <c r="II76" s="42"/>
      <c r="IJ76" s="42"/>
      <c r="IK76" s="42"/>
      <c r="IL76" s="42"/>
      <c r="IM76" s="42"/>
      <c r="IN76" s="42"/>
      <c r="IO76" s="42"/>
      <c r="IP76" s="42"/>
      <c r="IQ76" s="42"/>
      <c r="IR76" s="42"/>
      <c r="IS76" s="42"/>
      <c r="IT76" s="42"/>
      <c r="IU76" s="42"/>
      <c r="IV76" s="42"/>
    </row>
    <row r="77" spans="1:256" s="110" customFormat="1" ht="13.5" thickBot="1">
      <c r="A77" s="80"/>
      <c r="B77" s="81" t="s">
        <v>82</v>
      </c>
      <c r="C77" s="109">
        <f>SUM(C74:C76)</f>
        <v>0</v>
      </c>
      <c r="D77" s="109">
        <f aca="true" t="shared" si="15" ref="D77:BK77">SUM(D74:D76)</f>
        <v>2.4597628580966</v>
      </c>
      <c r="E77" s="109">
        <f t="shared" si="15"/>
        <v>0</v>
      </c>
      <c r="F77" s="109">
        <f t="shared" si="15"/>
        <v>0</v>
      </c>
      <c r="G77" s="109">
        <f t="shared" si="15"/>
        <v>0</v>
      </c>
      <c r="H77" s="109">
        <f t="shared" si="15"/>
        <v>494.4052305839828</v>
      </c>
      <c r="I77" s="109">
        <f t="shared" si="15"/>
        <v>260.03138006951167</v>
      </c>
      <c r="J77" s="109">
        <f t="shared" si="15"/>
        <v>0</v>
      </c>
      <c r="K77" s="109">
        <f t="shared" si="15"/>
        <v>0</v>
      </c>
      <c r="L77" s="109">
        <f t="shared" si="15"/>
        <v>873.482416072892</v>
      </c>
      <c r="M77" s="109">
        <f t="shared" si="15"/>
        <v>0</v>
      </c>
      <c r="N77" s="109">
        <f t="shared" si="15"/>
        <v>0</v>
      </c>
      <c r="O77" s="109">
        <f t="shared" si="15"/>
        <v>0</v>
      </c>
      <c r="P77" s="109">
        <f t="shared" si="15"/>
        <v>0</v>
      </c>
      <c r="Q77" s="109">
        <f t="shared" si="15"/>
        <v>0</v>
      </c>
      <c r="R77" s="109">
        <f t="shared" si="15"/>
        <v>203.7984033200603</v>
      </c>
      <c r="S77" s="109">
        <f t="shared" si="15"/>
        <v>12.741318274868998</v>
      </c>
      <c r="T77" s="109">
        <f t="shared" si="15"/>
        <v>0</v>
      </c>
      <c r="U77" s="109">
        <f t="shared" si="15"/>
        <v>0</v>
      </c>
      <c r="V77" s="109">
        <f t="shared" si="15"/>
        <v>63.493653842673204</v>
      </c>
      <c r="W77" s="109">
        <f t="shared" si="15"/>
        <v>0</v>
      </c>
      <c r="X77" s="109">
        <f t="shared" si="15"/>
        <v>0</v>
      </c>
      <c r="Y77" s="109">
        <f t="shared" si="15"/>
        <v>0</v>
      </c>
      <c r="Z77" s="109">
        <f t="shared" si="15"/>
        <v>0</v>
      </c>
      <c r="AA77" s="109">
        <f t="shared" si="15"/>
        <v>0</v>
      </c>
      <c r="AB77" s="109">
        <f t="shared" si="15"/>
        <v>1.3341626007410001</v>
      </c>
      <c r="AC77" s="109">
        <f t="shared" si="15"/>
        <v>1.1632271647414</v>
      </c>
      <c r="AD77" s="109">
        <f t="shared" si="15"/>
        <v>0</v>
      </c>
      <c r="AE77" s="109">
        <f t="shared" si="15"/>
        <v>0</v>
      </c>
      <c r="AF77" s="109">
        <f t="shared" si="15"/>
        <v>13.734475541612099</v>
      </c>
      <c r="AG77" s="109">
        <f t="shared" si="15"/>
        <v>0</v>
      </c>
      <c r="AH77" s="109">
        <f t="shared" si="15"/>
        <v>0</v>
      </c>
      <c r="AI77" s="109">
        <f t="shared" si="15"/>
        <v>0</v>
      </c>
      <c r="AJ77" s="109">
        <f t="shared" si="15"/>
        <v>0</v>
      </c>
      <c r="AK77" s="109">
        <f t="shared" si="15"/>
        <v>0</v>
      </c>
      <c r="AL77" s="109">
        <f t="shared" si="15"/>
        <v>0.0141883143224</v>
      </c>
      <c r="AM77" s="109">
        <f t="shared" si="15"/>
        <v>0</v>
      </c>
      <c r="AN77" s="109">
        <f t="shared" si="15"/>
        <v>0</v>
      </c>
      <c r="AO77" s="109">
        <f t="shared" si="15"/>
        <v>0</v>
      </c>
      <c r="AP77" s="109">
        <f t="shared" si="15"/>
        <v>6.835440925967601</v>
      </c>
      <c r="AQ77" s="109">
        <f t="shared" si="15"/>
        <v>0</v>
      </c>
      <c r="AR77" s="109">
        <f t="shared" si="15"/>
        <v>0.0023742900645</v>
      </c>
      <c r="AS77" s="109">
        <f t="shared" si="15"/>
        <v>0</v>
      </c>
      <c r="AT77" s="109">
        <f t="shared" si="15"/>
        <v>0</v>
      </c>
      <c r="AU77" s="109">
        <f t="shared" si="15"/>
        <v>0</v>
      </c>
      <c r="AV77" s="109">
        <f t="shared" si="15"/>
        <v>364.9595832601982</v>
      </c>
      <c r="AW77" s="109">
        <f t="shared" si="15"/>
        <v>168.59050321864632</v>
      </c>
      <c r="AX77" s="109">
        <f t="shared" si="15"/>
        <v>0</v>
      </c>
      <c r="AY77" s="109">
        <f t="shared" si="15"/>
        <v>0</v>
      </c>
      <c r="AZ77" s="109">
        <f t="shared" si="15"/>
        <v>774.0722820452343</v>
      </c>
      <c r="BA77" s="109">
        <f t="shared" si="15"/>
        <v>0</v>
      </c>
      <c r="BB77" s="109">
        <f t="shared" si="15"/>
        <v>0</v>
      </c>
      <c r="BC77" s="109">
        <f t="shared" si="15"/>
        <v>0</v>
      </c>
      <c r="BD77" s="109">
        <f t="shared" si="15"/>
        <v>0</v>
      </c>
      <c r="BE77" s="109">
        <f t="shared" si="15"/>
        <v>0</v>
      </c>
      <c r="BF77" s="109">
        <f t="shared" si="15"/>
        <v>102.35382778935349</v>
      </c>
      <c r="BG77" s="109">
        <f t="shared" si="15"/>
        <v>153.7505001669906</v>
      </c>
      <c r="BH77" s="109">
        <f t="shared" si="15"/>
        <v>0</v>
      </c>
      <c r="BI77" s="109">
        <f t="shared" si="15"/>
        <v>0</v>
      </c>
      <c r="BJ77" s="109">
        <f t="shared" si="15"/>
        <v>63.18372812930127</v>
      </c>
      <c r="BK77" s="109">
        <f t="shared" si="15"/>
        <v>3560.4064584692587</v>
      </c>
      <c r="BL77" s="149"/>
      <c r="BM77" s="149"/>
      <c r="BN77" s="149"/>
      <c r="BO77" s="149"/>
      <c r="BP77" s="149"/>
      <c r="BQ77" s="149"/>
      <c r="BR77" s="149"/>
      <c r="BS77" s="149"/>
      <c r="BT77" s="149"/>
      <c r="BU77" s="149"/>
      <c r="BV77" s="149"/>
      <c r="BW77" s="149"/>
      <c r="BX77" s="149"/>
      <c r="BY77" s="149"/>
      <c r="BZ77" s="149"/>
      <c r="CA77" s="149"/>
      <c r="CB77" s="149"/>
      <c r="CC77" s="149"/>
      <c r="CD77" s="149"/>
      <c r="CE77" s="149"/>
      <c r="CF77" s="149"/>
      <c r="CG77" s="149"/>
      <c r="CH77" s="149"/>
      <c r="CI77" s="149"/>
      <c r="CJ77" s="149"/>
      <c r="CK77" s="149"/>
      <c r="CL77" s="149"/>
      <c r="CM77" s="149"/>
      <c r="CN77" s="149"/>
      <c r="CO77" s="149"/>
      <c r="CP77" s="149"/>
      <c r="CQ77" s="149"/>
      <c r="CR77" s="149"/>
      <c r="CS77" s="149"/>
      <c r="CT77" s="149"/>
      <c r="CU77" s="149"/>
      <c r="CV77" s="149"/>
      <c r="CW77" s="149"/>
      <c r="CX77" s="149"/>
      <c r="CY77" s="149"/>
      <c r="CZ77" s="149"/>
      <c r="DA77" s="149"/>
      <c r="DB77" s="149"/>
      <c r="DC77" s="149"/>
      <c r="DD77" s="149"/>
      <c r="DE77" s="149"/>
      <c r="DF77" s="149"/>
      <c r="DG77" s="149"/>
      <c r="DH77" s="149"/>
      <c r="DI77" s="149"/>
      <c r="DJ77" s="149"/>
      <c r="DK77" s="149"/>
      <c r="DL77" s="149"/>
      <c r="DM77" s="149"/>
      <c r="DN77" s="149"/>
      <c r="DO77" s="149"/>
      <c r="DP77" s="149"/>
      <c r="DQ77" s="149"/>
      <c r="DR77" s="149"/>
      <c r="DS77" s="149"/>
      <c r="DT77" s="149"/>
      <c r="DU77" s="149"/>
      <c r="DV77" s="149"/>
      <c r="DW77" s="149"/>
      <c r="DX77" s="149"/>
      <c r="DY77" s="149"/>
      <c r="DZ77" s="149"/>
      <c r="EA77" s="149"/>
      <c r="EB77" s="149"/>
      <c r="EC77" s="149"/>
      <c r="ED77" s="149"/>
      <c r="EE77" s="149"/>
      <c r="EF77" s="149"/>
      <c r="EG77" s="149"/>
      <c r="EH77" s="149"/>
      <c r="EI77" s="149"/>
      <c r="EJ77" s="149"/>
      <c r="EK77" s="149"/>
      <c r="EL77" s="149"/>
      <c r="EM77" s="149"/>
      <c r="EN77" s="149"/>
      <c r="EO77" s="149"/>
      <c r="EP77" s="149"/>
      <c r="EQ77" s="149"/>
      <c r="ER77" s="149"/>
      <c r="ES77" s="149"/>
      <c r="ET77" s="149"/>
      <c r="EU77" s="149"/>
      <c r="EV77" s="149"/>
      <c r="EW77" s="149"/>
      <c r="EX77" s="149"/>
      <c r="EY77" s="149"/>
      <c r="EZ77" s="149"/>
      <c r="FA77" s="149"/>
      <c r="FB77" s="149"/>
      <c r="FC77" s="149"/>
      <c r="FD77" s="149"/>
      <c r="FE77" s="149"/>
      <c r="FF77" s="149"/>
      <c r="FG77" s="149"/>
      <c r="FH77" s="149"/>
      <c r="FI77" s="149"/>
      <c r="FJ77" s="149"/>
      <c r="FK77" s="149"/>
      <c r="FL77" s="149"/>
      <c r="FM77" s="149"/>
      <c r="FN77" s="149"/>
      <c r="FO77" s="149"/>
      <c r="FP77" s="149"/>
      <c r="FQ77" s="149"/>
      <c r="FR77" s="149"/>
      <c r="FS77" s="149"/>
      <c r="FT77" s="149"/>
      <c r="FU77" s="149"/>
      <c r="FV77" s="149"/>
      <c r="FW77" s="149"/>
      <c r="FX77" s="149"/>
      <c r="FY77" s="149"/>
      <c r="FZ77" s="149"/>
      <c r="GA77" s="149"/>
      <c r="GB77" s="149"/>
      <c r="GC77" s="149"/>
      <c r="GD77" s="149"/>
      <c r="GE77" s="149"/>
      <c r="GF77" s="149"/>
      <c r="GG77" s="149"/>
      <c r="GH77" s="149"/>
      <c r="GI77" s="149"/>
      <c r="GJ77" s="149"/>
      <c r="GK77" s="149"/>
      <c r="GL77" s="149"/>
      <c r="GM77" s="149"/>
      <c r="GN77" s="149"/>
      <c r="GO77" s="149"/>
      <c r="GP77" s="149"/>
      <c r="GQ77" s="149"/>
      <c r="GR77" s="149"/>
      <c r="GS77" s="149"/>
      <c r="GT77" s="149"/>
      <c r="GU77" s="149"/>
      <c r="GV77" s="149"/>
      <c r="GW77" s="149"/>
      <c r="GX77" s="149"/>
      <c r="GY77" s="149"/>
      <c r="GZ77" s="149"/>
      <c r="HA77" s="149"/>
      <c r="HB77" s="149"/>
      <c r="HC77" s="149"/>
      <c r="HD77" s="149"/>
      <c r="HE77" s="149"/>
      <c r="HF77" s="149"/>
      <c r="HG77" s="149"/>
      <c r="HH77" s="149"/>
      <c r="HI77" s="149"/>
      <c r="HJ77" s="149"/>
      <c r="HK77" s="149"/>
      <c r="HL77" s="149"/>
      <c r="HM77" s="149"/>
      <c r="HN77" s="149"/>
      <c r="HO77" s="149"/>
      <c r="HP77" s="149"/>
      <c r="HQ77" s="149"/>
      <c r="HR77" s="149"/>
      <c r="HS77" s="149"/>
      <c r="HT77" s="149"/>
      <c r="HU77" s="149"/>
      <c r="HV77" s="149"/>
      <c r="HW77" s="149"/>
      <c r="HX77" s="149"/>
      <c r="HY77" s="149"/>
      <c r="HZ77" s="149"/>
      <c r="IA77" s="149"/>
      <c r="IB77" s="149"/>
      <c r="IC77" s="149"/>
      <c r="ID77" s="149"/>
      <c r="IE77" s="149"/>
      <c r="IF77" s="149"/>
      <c r="IG77" s="149"/>
      <c r="IH77" s="149"/>
      <c r="II77" s="149"/>
      <c r="IJ77" s="149"/>
      <c r="IK77" s="149"/>
      <c r="IL77" s="149"/>
      <c r="IM77" s="149"/>
      <c r="IN77" s="149"/>
      <c r="IO77" s="149"/>
      <c r="IP77" s="149"/>
      <c r="IQ77" s="149"/>
      <c r="IR77" s="149"/>
      <c r="IS77" s="149"/>
      <c r="IT77" s="149"/>
      <c r="IU77" s="149"/>
      <c r="IV77" s="149"/>
    </row>
    <row r="78" spans="1:256" ht="6" customHeight="1">
      <c r="A78" s="4"/>
      <c r="B78" s="13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2"/>
      <c r="GT78" s="42"/>
      <c r="GU78" s="42"/>
      <c r="GV78" s="42"/>
      <c r="GW78" s="42"/>
      <c r="GX78" s="42"/>
      <c r="GY78" s="42"/>
      <c r="GZ78" s="42"/>
      <c r="HA78" s="42"/>
      <c r="HB78" s="42"/>
      <c r="HC78" s="42"/>
      <c r="HD78" s="42"/>
      <c r="HE78" s="42"/>
      <c r="HF78" s="42"/>
      <c r="HG78" s="42"/>
      <c r="HH78" s="42"/>
      <c r="HI78" s="42"/>
      <c r="HJ78" s="42"/>
      <c r="HK78" s="42"/>
      <c r="HL78" s="42"/>
      <c r="HM78" s="42"/>
      <c r="HN78" s="42"/>
      <c r="HO78" s="42"/>
      <c r="HP78" s="42"/>
      <c r="HQ78" s="42"/>
      <c r="HR78" s="42"/>
      <c r="HS78" s="42"/>
      <c r="HT78" s="42"/>
      <c r="HU78" s="42"/>
      <c r="HV78" s="42"/>
      <c r="HW78" s="42"/>
      <c r="HX78" s="42"/>
      <c r="HY78" s="42"/>
      <c r="HZ78" s="42"/>
      <c r="IA78" s="42"/>
      <c r="IB78" s="42"/>
      <c r="IC78" s="42"/>
      <c r="ID78" s="42"/>
      <c r="IE78" s="42"/>
      <c r="IF78" s="42"/>
      <c r="IG78" s="42"/>
      <c r="IH78" s="42"/>
      <c r="II78" s="42"/>
      <c r="IJ78" s="42"/>
      <c r="IK78" s="42"/>
      <c r="IL78" s="42"/>
      <c r="IM78" s="42"/>
      <c r="IN78" s="42"/>
      <c r="IO78" s="42"/>
      <c r="IP78" s="42"/>
      <c r="IQ78" s="42"/>
      <c r="IR78" s="42"/>
      <c r="IS78" s="42"/>
      <c r="IT78" s="42"/>
      <c r="IU78" s="42"/>
      <c r="IV78" s="42"/>
    </row>
    <row r="79" spans="1:256" ht="12.75">
      <c r="A79" s="4"/>
      <c r="B79" s="4" t="s">
        <v>114</v>
      </c>
      <c r="L79" s="62" t="s">
        <v>37</v>
      </c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2"/>
      <c r="GT79" s="42"/>
      <c r="GU79" s="42"/>
      <c r="GV79" s="42"/>
      <c r="GW79" s="42"/>
      <c r="GX79" s="42"/>
      <c r="GY79" s="42"/>
      <c r="GZ79" s="42"/>
      <c r="HA79" s="42"/>
      <c r="HB79" s="42"/>
      <c r="HC79" s="42"/>
      <c r="HD79" s="42"/>
      <c r="HE79" s="42"/>
      <c r="HF79" s="42"/>
      <c r="HG79" s="42"/>
      <c r="HH79" s="42"/>
      <c r="HI79" s="42"/>
      <c r="HJ79" s="42"/>
      <c r="HK79" s="42"/>
      <c r="HL79" s="42"/>
      <c r="HM79" s="42"/>
      <c r="HN79" s="42"/>
      <c r="HO79" s="42"/>
      <c r="HP79" s="42"/>
      <c r="HQ79" s="42"/>
      <c r="HR79" s="42"/>
      <c r="HS79" s="42"/>
      <c r="HT79" s="42"/>
      <c r="HU79" s="42"/>
      <c r="HV79" s="42"/>
      <c r="HW79" s="42"/>
      <c r="HX79" s="42"/>
      <c r="HY79" s="42"/>
      <c r="HZ79" s="42"/>
      <c r="IA79" s="42"/>
      <c r="IB79" s="42"/>
      <c r="IC79" s="42"/>
      <c r="ID79" s="42"/>
      <c r="IE79" s="42"/>
      <c r="IF79" s="42"/>
      <c r="IG79" s="42"/>
      <c r="IH79" s="42"/>
      <c r="II79" s="42"/>
      <c r="IJ79" s="42"/>
      <c r="IK79" s="42"/>
      <c r="IL79" s="42"/>
      <c r="IM79" s="42"/>
      <c r="IN79" s="42"/>
      <c r="IO79" s="42"/>
      <c r="IP79" s="42"/>
      <c r="IQ79" s="42"/>
      <c r="IR79" s="42"/>
      <c r="IS79" s="42"/>
      <c r="IT79" s="42"/>
      <c r="IU79" s="42"/>
      <c r="IV79" s="42"/>
    </row>
    <row r="80" spans="1:256" ht="12.75">
      <c r="A80" s="4"/>
      <c r="B80" s="4" t="s">
        <v>115</v>
      </c>
      <c r="L80" s="63" t="s">
        <v>29</v>
      </c>
      <c r="BK80" s="88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2"/>
      <c r="GT80" s="42"/>
      <c r="GU80" s="42"/>
      <c r="GV80" s="42"/>
      <c r="GW80" s="42"/>
      <c r="GX80" s="42"/>
      <c r="GY80" s="42"/>
      <c r="GZ80" s="42"/>
      <c r="HA80" s="42"/>
      <c r="HB80" s="42"/>
      <c r="HC80" s="42"/>
      <c r="HD80" s="42"/>
      <c r="HE80" s="42"/>
      <c r="HF80" s="42"/>
      <c r="HG80" s="42"/>
      <c r="HH80" s="42"/>
      <c r="HI80" s="42"/>
      <c r="HJ80" s="42"/>
      <c r="HK80" s="42"/>
      <c r="HL80" s="42"/>
      <c r="HM80" s="42"/>
      <c r="HN80" s="42"/>
      <c r="HO80" s="42"/>
      <c r="HP80" s="42"/>
      <c r="HQ80" s="42"/>
      <c r="HR80" s="42"/>
      <c r="HS80" s="42"/>
      <c r="HT80" s="42"/>
      <c r="HU80" s="42"/>
      <c r="HV80" s="42"/>
      <c r="HW80" s="42"/>
      <c r="HX80" s="42"/>
      <c r="HY80" s="42"/>
      <c r="HZ80" s="42"/>
      <c r="IA80" s="42"/>
      <c r="IB80" s="42"/>
      <c r="IC80" s="42"/>
      <c r="ID80" s="42"/>
      <c r="IE80" s="42"/>
      <c r="IF80" s="42"/>
      <c r="IG80" s="42"/>
      <c r="IH80" s="42"/>
      <c r="II80" s="42"/>
      <c r="IJ80" s="42"/>
      <c r="IK80" s="42"/>
      <c r="IL80" s="42"/>
      <c r="IM80" s="42"/>
      <c r="IN80" s="42"/>
      <c r="IO80" s="42"/>
      <c r="IP80" s="42"/>
      <c r="IQ80" s="42"/>
      <c r="IR80" s="42"/>
      <c r="IS80" s="42"/>
      <c r="IT80" s="42"/>
      <c r="IU80" s="42"/>
      <c r="IV80" s="42"/>
    </row>
    <row r="81" spans="12:63" ht="12.75">
      <c r="L81" s="63" t="s">
        <v>30</v>
      </c>
      <c r="BK81" s="61"/>
    </row>
    <row r="82" spans="2:12" ht="12.75">
      <c r="B82" s="4" t="s">
        <v>32</v>
      </c>
      <c r="L82" s="63" t="s">
        <v>97</v>
      </c>
    </row>
    <row r="83" spans="2:12" ht="12.75">
      <c r="B83" s="4" t="s">
        <v>33</v>
      </c>
      <c r="L83" s="63" t="s">
        <v>99</v>
      </c>
    </row>
    <row r="84" spans="2:63" ht="12.75">
      <c r="B84" s="4"/>
      <c r="L84" s="63" t="s">
        <v>31</v>
      </c>
      <c r="BK84" s="101"/>
    </row>
  </sheetData>
  <sheetProtection/>
  <mergeCells count="48">
    <mergeCell ref="C29:BK29"/>
    <mergeCell ref="C73:BK73"/>
    <mergeCell ref="C54:BK54"/>
    <mergeCell ref="C55:BK55"/>
    <mergeCell ref="C58:BK58"/>
    <mergeCell ref="C65:BK65"/>
    <mergeCell ref="C66:BK66"/>
    <mergeCell ref="C70:BK70"/>
    <mergeCell ref="C32:BK32"/>
    <mergeCell ref="C53:BK53"/>
    <mergeCell ref="A1:A5"/>
    <mergeCell ref="C50:BK50"/>
    <mergeCell ref="C72:BK72"/>
    <mergeCell ref="C28:BK28"/>
    <mergeCell ref="C10:BK10"/>
    <mergeCell ref="C13:BK13"/>
    <mergeCell ref="C16:BK16"/>
    <mergeCell ref="C19:BK19"/>
    <mergeCell ref="C67:BK67"/>
    <mergeCell ref="AB4:AF4"/>
    <mergeCell ref="B1:B5"/>
    <mergeCell ref="C6:BK6"/>
    <mergeCell ref="C3:L3"/>
    <mergeCell ref="H4:L4"/>
    <mergeCell ref="AQ4:AU4"/>
    <mergeCell ref="BA4:BE4"/>
    <mergeCell ref="BK2:BK5"/>
    <mergeCell ref="AG3:AP3"/>
    <mergeCell ref="C2:V2"/>
    <mergeCell ref="W2:AP2"/>
    <mergeCell ref="C27:BK27"/>
    <mergeCell ref="W3:AF3"/>
    <mergeCell ref="C48:BK48"/>
    <mergeCell ref="C49:BK49"/>
    <mergeCell ref="AG4:AK4"/>
    <mergeCell ref="AQ3:AZ3"/>
    <mergeCell ref="R4:V4"/>
    <mergeCell ref="BF4:BJ4"/>
    <mergeCell ref="AV4:AZ4"/>
    <mergeCell ref="AL4:AP4"/>
    <mergeCell ref="C22:BK22"/>
    <mergeCell ref="M3:V3"/>
    <mergeCell ref="AQ2:BJ2"/>
    <mergeCell ref="C1:BK1"/>
    <mergeCell ref="BA3:BJ3"/>
    <mergeCell ref="C4:G4"/>
    <mergeCell ref="M4:Q4"/>
    <mergeCell ref="W4:AA4"/>
  </mergeCells>
  <printOptions/>
  <pageMargins left="0.7" right="0.7" top="0.37" bottom="0.37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49"/>
  <sheetViews>
    <sheetView tabSelected="1" zoomScalePageLayoutView="0" workbookViewId="0" topLeftCell="A37">
      <selection activeCell="B45" sqref="B45:K47"/>
    </sheetView>
  </sheetViews>
  <sheetFormatPr defaultColWidth="9.140625" defaultRowHeight="12.75"/>
  <cols>
    <col min="1" max="1" width="6.7109375" style="0" customWidth="1"/>
    <col min="2" max="2" width="25.28125" style="0" bestFit="1" customWidth="1"/>
    <col min="3" max="3" width="9.7109375" style="0" bestFit="1" customWidth="1"/>
    <col min="4" max="5" width="18.28125" style="0" bestFit="1" customWidth="1"/>
    <col min="6" max="6" width="10.00390625" style="0" bestFit="1" customWidth="1"/>
    <col min="7" max="7" width="19.8515625" style="0" bestFit="1" customWidth="1"/>
    <col min="8" max="8" width="15.8515625" style="0" bestFit="1" customWidth="1"/>
    <col min="9" max="9" width="17.00390625" style="0" bestFit="1" customWidth="1"/>
    <col min="10" max="10" width="10.8515625" style="0" customWidth="1"/>
    <col min="11" max="11" width="19.8515625" style="0" bestFit="1" customWidth="1"/>
  </cols>
  <sheetData>
    <row r="2" spans="1:11" ht="12.75">
      <c r="A2" s="143" t="s">
        <v>132</v>
      </c>
      <c r="B2" s="144"/>
      <c r="C2" s="144"/>
      <c r="D2" s="144"/>
      <c r="E2" s="144"/>
      <c r="F2" s="144"/>
      <c r="G2" s="144"/>
      <c r="H2" s="144"/>
      <c r="I2" s="144"/>
      <c r="J2" s="144"/>
      <c r="K2" s="145"/>
    </row>
    <row r="3" spans="1:11" ht="12.75">
      <c r="A3" s="143" t="s">
        <v>100</v>
      </c>
      <c r="B3" s="144"/>
      <c r="C3" s="144"/>
      <c r="D3" s="144"/>
      <c r="E3" s="144"/>
      <c r="F3" s="144"/>
      <c r="G3" s="144"/>
      <c r="H3" s="144"/>
      <c r="I3" s="144"/>
      <c r="J3" s="144"/>
      <c r="K3" s="145"/>
    </row>
    <row r="4" spans="1:11" ht="27">
      <c r="A4" s="3" t="s">
        <v>74</v>
      </c>
      <c r="B4" s="12" t="s">
        <v>38</v>
      </c>
      <c r="C4" s="35" t="s">
        <v>86</v>
      </c>
      <c r="D4" s="35" t="s">
        <v>87</v>
      </c>
      <c r="E4" s="35" t="s">
        <v>7</v>
      </c>
      <c r="F4" s="12" t="s">
        <v>8</v>
      </c>
      <c r="G4" s="12" t="s">
        <v>21</v>
      </c>
      <c r="H4" s="12" t="s">
        <v>93</v>
      </c>
      <c r="I4" s="35" t="s">
        <v>94</v>
      </c>
      <c r="J4" s="36" t="s">
        <v>73</v>
      </c>
      <c r="K4" s="35" t="s">
        <v>95</v>
      </c>
    </row>
    <row r="5" spans="1:11" ht="12">
      <c r="A5" s="9">
        <v>1</v>
      </c>
      <c r="B5" s="10" t="s">
        <v>39</v>
      </c>
      <c r="C5" s="37">
        <v>0</v>
      </c>
      <c r="D5" s="37">
        <v>0.0060744470645</v>
      </c>
      <c r="E5" s="37">
        <v>1.0298095167706</v>
      </c>
      <c r="F5" s="37">
        <v>0</v>
      </c>
      <c r="G5" s="37">
        <v>0</v>
      </c>
      <c r="H5" s="37">
        <v>0</v>
      </c>
      <c r="I5" s="22">
        <v>0.061825389166666835</v>
      </c>
      <c r="J5" s="22">
        <f>SUM(C5:I5)</f>
        <v>1.097709353001767</v>
      </c>
      <c r="K5" s="37">
        <v>0.23730289516029998</v>
      </c>
    </row>
    <row r="6" spans="1:11" ht="12">
      <c r="A6" s="9">
        <v>2</v>
      </c>
      <c r="B6" s="11" t="s">
        <v>40</v>
      </c>
      <c r="C6" s="37">
        <v>0</v>
      </c>
      <c r="D6" s="37">
        <v>0</v>
      </c>
      <c r="E6" s="37">
        <v>0</v>
      </c>
      <c r="F6" s="37">
        <v>0</v>
      </c>
      <c r="G6" s="37">
        <v>0</v>
      </c>
      <c r="H6" s="37">
        <v>0</v>
      </c>
      <c r="I6" s="22">
        <v>11.40429580813323</v>
      </c>
      <c r="J6" s="22">
        <f>SUM(C6:I6)</f>
        <v>11.40429580813323</v>
      </c>
      <c r="K6" s="37">
        <v>0</v>
      </c>
    </row>
    <row r="7" spans="1:11" ht="12">
      <c r="A7" s="9">
        <v>3</v>
      </c>
      <c r="B7" s="10" t="s">
        <v>41</v>
      </c>
      <c r="C7" s="37">
        <v>0.0085368742258</v>
      </c>
      <c r="D7" s="37">
        <v>0.011828168548300001</v>
      </c>
      <c r="E7" s="37">
        <v>1.9412362564160999</v>
      </c>
      <c r="F7" s="37">
        <v>0</v>
      </c>
      <c r="G7" s="37">
        <v>0</v>
      </c>
      <c r="H7" s="37">
        <v>0</v>
      </c>
      <c r="I7" s="22">
        <v>0.07514174528333321</v>
      </c>
      <c r="J7" s="22">
        <f aca="true" t="shared" si="0" ref="J7:J41">SUM(C7:I7)</f>
        <v>2.0367430444735333</v>
      </c>
      <c r="K7" s="37">
        <v>0.18576776112819998</v>
      </c>
    </row>
    <row r="8" spans="1:11" ht="12">
      <c r="A8" s="9">
        <v>4</v>
      </c>
      <c r="B8" s="11" t="s">
        <v>42</v>
      </c>
      <c r="C8" s="37">
        <v>0.6521058902238</v>
      </c>
      <c r="D8" s="37">
        <v>0.9305577935487325</v>
      </c>
      <c r="E8" s="37">
        <v>84.27600278349249</v>
      </c>
      <c r="F8" s="37">
        <v>0</v>
      </c>
      <c r="G8" s="37">
        <v>0</v>
      </c>
      <c r="H8" s="37">
        <v>0</v>
      </c>
      <c r="I8" s="22">
        <v>2.493007042749987</v>
      </c>
      <c r="J8" s="22">
        <f t="shared" si="0"/>
        <v>88.35167351001502</v>
      </c>
      <c r="K8" s="37">
        <v>7.1350219280574</v>
      </c>
    </row>
    <row r="9" spans="1:11" ht="12">
      <c r="A9" s="9">
        <v>5</v>
      </c>
      <c r="B9" s="11" t="s">
        <v>43</v>
      </c>
      <c r="C9" s="37">
        <v>2.4838431369963994</v>
      </c>
      <c r="D9" s="37">
        <v>3.5394250618662997</v>
      </c>
      <c r="E9" s="37">
        <v>92.17411348823042</v>
      </c>
      <c r="F9" s="37">
        <v>0</v>
      </c>
      <c r="G9" s="37">
        <v>0</v>
      </c>
      <c r="H9" s="37">
        <v>0</v>
      </c>
      <c r="I9" s="22">
        <v>4.811875502500471</v>
      </c>
      <c r="J9" s="22">
        <f t="shared" si="0"/>
        <v>103.00925718959358</v>
      </c>
      <c r="K9" s="37">
        <v>21.886764034694103</v>
      </c>
    </row>
    <row r="10" spans="1:11" ht="12">
      <c r="A10" s="9">
        <v>6</v>
      </c>
      <c r="B10" s="11" t="s">
        <v>44</v>
      </c>
      <c r="C10" s="37">
        <v>1.6442242733852999</v>
      </c>
      <c r="D10" s="37">
        <v>0.5172120079661</v>
      </c>
      <c r="E10" s="37">
        <v>86.85737934559891</v>
      </c>
      <c r="F10" s="37">
        <v>0</v>
      </c>
      <c r="G10" s="37">
        <v>0</v>
      </c>
      <c r="H10" s="37">
        <v>0</v>
      </c>
      <c r="I10" s="22">
        <v>2.5924770837166626</v>
      </c>
      <c r="J10" s="22">
        <f t="shared" si="0"/>
        <v>91.61129271066697</v>
      </c>
      <c r="K10" s="37">
        <v>38.91445686850861</v>
      </c>
    </row>
    <row r="11" spans="1:11" ht="12">
      <c r="A11" s="9">
        <v>7</v>
      </c>
      <c r="B11" s="11" t="s">
        <v>45</v>
      </c>
      <c r="C11" s="37">
        <v>3.3989510376414995</v>
      </c>
      <c r="D11" s="37">
        <v>1.5233133370616</v>
      </c>
      <c r="E11" s="37">
        <v>137.27840033493447</v>
      </c>
      <c r="F11" s="37">
        <v>0</v>
      </c>
      <c r="G11" s="37">
        <v>0</v>
      </c>
      <c r="H11" s="37">
        <v>0</v>
      </c>
      <c r="I11" s="22">
        <v>2.684338060866657</v>
      </c>
      <c r="J11" s="22">
        <f t="shared" si="0"/>
        <v>144.88500277050423</v>
      </c>
      <c r="K11" s="37">
        <v>8.720412162344896</v>
      </c>
    </row>
    <row r="12" spans="1:11" ht="12">
      <c r="A12" s="9">
        <v>8</v>
      </c>
      <c r="B12" s="10" t="s">
        <v>46</v>
      </c>
      <c r="C12" s="37">
        <v>0.026924884645</v>
      </c>
      <c r="D12" s="37">
        <v>0.0189658018061</v>
      </c>
      <c r="E12" s="37">
        <v>4.731014691767097</v>
      </c>
      <c r="F12" s="37">
        <v>0</v>
      </c>
      <c r="G12" s="37">
        <v>0</v>
      </c>
      <c r="H12" s="37">
        <v>0</v>
      </c>
      <c r="I12" s="22">
        <v>0.0032476748333333367</v>
      </c>
      <c r="J12" s="22">
        <f t="shared" si="0"/>
        <v>4.780153053051531</v>
      </c>
      <c r="K12" s="37">
        <v>0.3298195833855999</v>
      </c>
    </row>
    <row r="13" spans="1:11" ht="12">
      <c r="A13" s="9">
        <v>9</v>
      </c>
      <c r="B13" s="10" t="s">
        <v>47</v>
      </c>
      <c r="C13" s="37">
        <v>0</v>
      </c>
      <c r="D13" s="37">
        <v>0</v>
      </c>
      <c r="E13" s="37">
        <v>0</v>
      </c>
      <c r="F13" s="37">
        <v>0</v>
      </c>
      <c r="G13" s="37">
        <v>0</v>
      </c>
      <c r="H13" s="37">
        <v>0</v>
      </c>
      <c r="I13" s="22">
        <v>0.029359524899999996</v>
      </c>
      <c r="J13" s="22">
        <f t="shared" si="0"/>
        <v>0.029359524899999996</v>
      </c>
      <c r="K13" s="37">
        <v>0</v>
      </c>
    </row>
    <row r="14" spans="1:11" ht="12">
      <c r="A14" s="9">
        <v>10</v>
      </c>
      <c r="B14" s="11" t="s">
        <v>48</v>
      </c>
      <c r="C14" s="37">
        <v>7.499923812285997</v>
      </c>
      <c r="D14" s="37">
        <v>1.2412348675126001</v>
      </c>
      <c r="E14" s="37">
        <v>143.52187620475212</v>
      </c>
      <c r="F14" s="37">
        <v>0</v>
      </c>
      <c r="G14" s="37">
        <v>0</v>
      </c>
      <c r="H14" s="37">
        <v>0</v>
      </c>
      <c r="I14" s="22">
        <v>2.223277362383333</v>
      </c>
      <c r="J14" s="22">
        <f t="shared" si="0"/>
        <v>154.48631224693403</v>
      </c>
      <c r="K14" s="37">
        <v>169.1123391456662</v>
      </c>
    </row>
    <row r="15" spans="1:11" ht="12">
      <c r="A15" s="9">
        <v>11</v>
      </c>
      <c r="B15" s="11" t="s">
        <v>49</v>
      </c>
      <c r="C15" s="37">
        <v>32.729672834356315</v>
      </c>
      <c r="D15" s="37">
        <v>24.201574136452802</v>
      </c>
      <c r="E15" s="37">
        <v>2065.633061935526</v>
      </c>
      <c r="F15" s="37">
        <v>0</v>
      </c>
      <c r="G15" s="37">
        <v>0</v>
      </c>
      <c r="H15" s="37">
        <v>0</v>
      </c>
      <c r="I15" s="22">
        <v>76.91691961363637</v>
      </c>
      <c r="J15" s="22">
        <f t="shared" si="0"/>
        <v>2199.4812285199714</v>
      </c>
      <c r="K15" s="37">
        <v>144.5947450586471</v>
      </c>
    </row>
    <row r="16" spans="1:11" ht="12">
      <c r="A16" s="9">
        <v>12</v>
      </c>
      <c r="B16" s="11" t="s">
        <v>50</v>
      </c>
      <c r="C16" s="37">
        <v>27.7146912310173</v>
      </c>
      <c r="D16" s="37">
        <v>18.71375881850399</v>
      </c>
      <c r="E16" s="37">
        <v>604.0411346397257</v>
      </c>
      <c r="F16" s="37">
        <v>0</v>
      </c>
      <c r="G16" s="37">
        <v>0</v>
      </c>
      <c r="H16" s="37">
        <v>0</v>
      </c>
      <c r="I16" s="22">
        <v>42.292077475817266</v>
      </c>
      <c r="J16" s="22">
        <f t="shared" si="0"/>
        <v>692.7616621650642</v>
      </c>
      <c r="K16" s="37">
        <v>171.59587058705722</v>
      </c>
    </row>
    <row r="17" spans="1:11" ht="12">
      <c r="A17" s="9">
        <v>13</v>
      </c>
      <c r="B17" s="11" t="s">
        <v>51</v>
      </c>
      <c r="C17" s="37">
        <v>0.9952174683859</v>
      </c>
      <c r="D17" s="37">
        <v>0.3766171684829</v>
      </c>
      <c r="E17" s="37">
        <v>26.8231585656809</v>
      </c>
      <c r="F17" s="37">
        <v>0</v>
      </c>
      <c r="G17" s="37">
        <v>0</v>
      </c>
      <c r="H17" s="37">
        <v>0</v>
      </c>
      <c r="I17" s="22">
        <v>1.2177519473500014</v>
      </c>
      <c r="J17" s="22">
        <f t="shared" si="0"/>
        <v>29.412745149899703</v>
      </c>
      <c r="K17" s="37">
        <v>4.151474071221501</v>
      </c>
    </row>
    <row r="18" spans="1:11" ht="12">
      <c r="A18" s="9">
        <v>14</v>
      </c>
      <c r="B18" s="11" t="s">
        <v>52</v>
      </c>
      <c r="C18" s="37">
        <v>0.41384524441850007</v>
      </c>
      <c r="D18" s="37">
        <v>0.8299775663216999</v>
      </c>
      <c r="E18" s="37">
        <v>14.750611783916403</v>
      </c>
      <c r="F18" s="37">
        <v>0</v>
      </c>
      <c r="G18" s="37">
        <v>0</v>
      </c>
      <c r="H18" s="37">
        <v>0</v>
      </c>
      <c r="I18" s="22">
        <v>1.7951066304333305</v>
      </c>
      <c r="J18" s="22">
        <f t="shared" si="0"/>
        <v>17.789541225089934</v>
      </c>
      <c r="K18" s="37">
        <v>2.8725291408035005</v>
      </c>
    </row>
    <row r="19" spans="1:11" ht="12">
      <c r="A19" s="9">
        <v>15</v>
      </c>
      <c r="B19" s="11" t="s">
        <v>53</v>
      </c>
      <c r="C19" s="37">
        <v>2.5656379257370987</v>
      </c>
      <c r="D19" s="37">
        <v>2.6247693938646997</v>
      </c>
      <c r="E19" s="37">
        <v>133.1588300826</v>
      </c>
      <c r="F19" s="37">
        <v>0</v>
      </c>
      <c r="G19" s="37">
        <v>0</v>
      </c>
      <c r="H19" s="37">
        <v>0</v>
      </c>
      <c r="I19" s="22">
        <v>5.742477012166866</v>
      </c>
      <c r="J19" s="22">
        <f t="shared" si="0"/>
        <v>144.09171441436865</v>
      </c>
      <c r="K19" s="37">
        <v>20.818627966656017</v>
      </c>
    </row>
    <row r="20" spans="1:11" ht="12">
      <c r="A20" s="9">
        <v>16</v>
      </c>
      <c r="B20" s="11" t="s">
        <v>54</v>
      </c>
      <c r="C20" s="37">
        <v>98.1109089685246</v>
      </c>
      <c r="D20" s="37">
        <v>44.64304404772282</v>
      </c>
      <c r="E20" s="37">
        <v>1661.112434284411</v>
      </c>
      <c r="F20" s="37">
        <v>0</v>
      </c>
      <c r="G20" s="37">
        <v>0</v>
      </c>
      <c r="H20" s="37">
        <v>0</v>
      </c>
      <c r="I20" s="22">
        <v>110.487292217275</v>
      </c>
      <c r="J20" s="22">
        <f t="shared" si="0"/>
        <v>1914.3536795179332</v>
      </c>
      <c r="K20" s="37">
        <v>434.70363063317626</v>
      </c>
    </row>
    <row r="21" spans="1:11" ht="12">
      <c r="A21" s="9">
        <v>17</v>
      </c>
      <c r="B21" s="11" t="s">
        <v>55</v>
      </c>
      <c r="C21" s="37">
        <v>8.5702200453815</v>
      </c>
      <c r="D21" s="37">
        <v>5.146174986316898</v>
      </c>
      <c r="E21" s="37">
        <v>167.59447600348935</v>
      </c>
      <c r="F21" s="37">
        <v>0</v>
      </c>
      <c r="G21" s="37">
        <v>0</v>
      </c>
      <c r="H21" s="37">
        <v>0</v>
      </c>
      <c r="I21" s="22">
        <v>14.323771592900084</v>
      </c>
      <c r="J21" s="22">
        <f t="shared" si="0"/>
        <v>195.63464262808782</v>
      </c>
      <c r="K21" s="37">
        <v>42.36114361397487</v>
      </c>
    </row>
    <row r="22" spans="1:11" ht="12">
      <c r="A22" s="9">
        <v>18</v>
      </c>
      <c r="B22" s="10" t="s">
        <v>56</v>
      </c>
      <c r="C22" s="37">
        <v>0</v>
      </c>
      <c r="D22" s="37">
        <v>0</v>
      </c>
      <c r="E22" s="37">
        <v>0</v>
      </c>
      <c r="F22" s="37">
        <v>0</v>
      </c>
      <c r="G22" s="37">
        <v>0</v>
      </c>
      <c r="H22" s="37">
        <v>0</v>
      </c>
      <c r="I22" s="22">
        <v>7.0922000000000005E-06</v>
      </c>
      <c r="J22" s="22">
        <f t="shared" si="0"/>
        <v>7.0922000000000005E-06</v>
      </c>
      <c r="K22" s="37">
        <v>0</v>
      </c>
    </row>
    <row r="23" spans="1:11" ht="12">
      <c r="A23" s="9">
        <v>19</v>
      </c>
      <c r="B23" s="11" t="s">
        <v>57</v>
      </c>
      <c r="C23" s="37">
        <v>7.8822147522793005</v>
      </c>
      <c r="D23" s="37">
        <v>6.7029773414723</v>
      </c>
      <c r="E23" s="37">
        <v>361.76729495999365</v>
      </c>
      <c r="F23" s="37">
        <v>0</v>
      </c>
      <c r="G23" s="37">
        <v>0</v>
      </c>
      <c r="H23" s="37">
        <v>0</v>
      </c>
      <c r="I23" s="22">
        <v>10.229892357150575</v>
      </c>
      <c r="J23" s="22">
        <f t="shared" si="0"/>
        <v>386.5823794108958</v>
      </c>
      <c r="K23" s="37">
        <v>68.99950331300315</v>
      </c>
    </row>
    <row r="24" spans="1:11" ht="12">
      <c r="A24" s="9">
        <v>20</v>
      </c>
      <c r="B24" s="11" t="s">
        <v>58</v>
      </c>
      <c r="C24" s="37">
        <v>593.4344287788667</v>
      </c>
      <c r="D24" s="37">
        <v>118.75152926206331</v>
      </c>
      <c r="E24" s="37">
        <v>10941.29727952846</v>
      </c>
      <c r="F24" s="37">
        <v>0</v>
      </c>
      <c r="G24" s="37">
        <v>0</v>
      </c>
      <c r="H24" s="37">
        <v>0</v>
      </c>
      <c r="I24" s="22">
        <v>3581.948209069237</v>
      </c>
      <c r="J24" s="22">
        <f t="shared" si="0"/>
        <v>15235.431446638628</v>
      </c>
      <c r="K24" s="37">
        <v>1129.707624530152</v>
      </c>
    </row>
    <row r="25" spans="1:11" ht="12">
      <c r="A25" s="9">
        <v>21</v>
      </c>
      <c r="B25" s="10" t="s">
        <v>59</v>
      </c>
      <c r="C25" s="37">
        <v>0.0005237949032000001</v>
      </c>
      <c r="D25" s="37">
        <v>0.0060911628708000005</v>
      </c>
      <c r="E25" s="37">
        <v>2.2803396072846995</v>
      </c>
      <c r="F25" s="37">
        <v>0</v>
      </c>
      <c r="G25" s="37">
        <v>0</v>
      </c>
      <c r="H25" s="37">
        <v>0</v>
      </c>
      <c r="I25" s="22">
        <v>0.1297188802333331</v>
      </c>
      <c r="J25" s="22">
        <f t="shared" si="0"/>
        <v>2.416673445292033</v>
      </c>
      <c r="K25" s="37">
        <v>0.3936437262893</v>
      </c>
    </row>
    <row r="26" spans="1:11" ht="12">
      <c r="A26" s="9">
        <v>22</v>
      </c>
      <c r="B26" s="11" t="s">
        <v>60</v>
      </c>
      <c r="C26" s="37">
        <v>0.1276285103869</v>
      </c>
      <c r="D26" s="37">
        <v>0.0312479198384</v>
      </c>
      <c r="E26" s="37">
        <v>5.4548799688638026</v>
      </c>
      <c r="F26" s="37">
        <v>0</v>
      </c>
      <c r="G26" s="37">
        <v>0</v>
      </c>
      <c r="H26" s="37">
        <v>0</v>
      </c>
      <c r="I26" s="22">
        <v>0.41420943855</v>
      </c>
      <c r="J26" s="22">
        <f t="shared" si="0"/>
        <v>6.027965837639103</v>
      </c>
      <c r="K26" s="37">
        <v>1.0547570679343</v>
      </c>
    </row>
    <row r="27" spans="1:11" ht="12">
      <c r="A27" s="9">
        <v>23</v>
      </c>
      <c r="B27" s="10" t="s">
        <v>61</v>
      </c>
      <c r="C27" s="37">
        <v>0</v>
      </c>
      <c r="D27" s="37">
        <v>0.003194319387</v>
      </c>
      <c r="E27" s="37">
        <v>0.22607450419250005</v>
      </c>
      <c r="F27" s="37">
        <v>0</v>
      </c>
      <c r="G27" s="37">
        <v>0</v>
      </c>
      <c r="H27" s="37">
        <v>0</v>
      </c>
      <c r="I27" s="22">
        <v>0.0013856395999999973</v>
      </c>
      <c r="J27" s="22">
        <f t="shared" si="0"/>
        <v>0.23065446317950003</v>
      </c>
      <c r="K27" s="37">
        <v>0.047560555451200005</v>
      </c>
    </row>
    <row r="28" spans="1:11" ht="12">
      <c r="A28" s="9">
        <v>24</v>
      </c>
      <c r="B28" s="10" t="s">
        <v>62</v>
      </c>
      <c r="C28" s="37">
        <v>0</v>
      </c>
      <c r="D28" s="37">
        <v>0.0151241351934</v>
      </c>
      <c r="E28" s="37">
        <v>1.1737737239973</v>
      </c>
      <c r="F28" s="37">
        <v>0</v>
      </c>
      <c r="G28" s="37">
        <v>0</v>
      </c>
      <c r="H28" s="37">
        <v>0</v>
      </c>
      <c r="I28" s="22">
        <v>0.04197383110000008</v>
      </c>
      <c r="J28" s="22">
        <f t="shared" si="0"/>
        <v>1.2308716902907002</v>
      </c>
      <c r="K28" s="37">
        <v>0.1459073362252</v>
      </c>
    </row>
    <row r="29" spans="1:11" ht="12">
      <c r="A29" s="9">
        <v>25</v>
      </c>
      <c r="B29" s="11" t="s">
        <v>63</v>
      </c>
      <c r="C29" s="37">
        <v>44.941704577143085</v>
      </c>
      <c r="D29" s="37">
        <v>25.143548767273824</v>
      </c>
      <c r="E29" s="37">
        <v>2784.187959220223</v>
      </c>
      <c r="F29" s="37">
        <v>0</v>
      </c>
      <c r="G29" s="37">
        <v>0</v>
      </c>
      <c r="H29" s="37">
        <v>0</v>
      </c>
      <c r="I29" s="22">
        <v>131.54728267726168</v>
      </c>
      <c r="J29" s="22">
        <f t="shared" si="0"/>
        <v>2985.8204952419014</v>
      </c>
      <c r="K29" s="37">
        <v>426.95730003175714</v>
      </c>
    </row>
    <row r="30" spans="1:11" ht="12">
      <c r="A30" s="9">
        <v>26</v>
      </c>
      <c r="B30" s="11" t="s">
        <v>64</v>
      </c>
      <c r="C30" s="37">
        <v>1.7931257786091004</v>
      </c>
      <c r="D30" s="37">
        <v>1.2009074449630996</v>
      </c>
      <c r="E30" s="37">
        <v>109.65481978572157</v>
      </c>
      <c r="F30" s="37">
        <v>0</v>
      </c>
      <c r="G30" s="37">
        <v>0</v>
      </c>
      <c r="H30" s="37">
        <v>0</v>
      </c>
      <c r="I30" s="22">
        <v>2.709698409266669</v>
      </c>
      <c r="J30" s="22">
        <f t="shared" si="0"/>
        <v>115.35855141856044</v>
      </c>
      <c r="K30" s="37">
        <v>16.0785662256621</v>
      </c>
    </row>
    <row r="31" spans="1:11" ht="12">
      <c r="A31" s="9">
        <v>27</v>
      </c>
      <c r="B31" s="11" t="s">
        <v>15</v>
      </c>
      <c r="C31" s="37">
        <v>22.238889464609052</v>
      </c>
      <c r="D31" s="37">
        <v>6.684776115892799</v>
      </c>
      <c r="E31" s="37">
        <v>417.9517950992622</v>
      </c>
      <c r="F31" s="37">
        <v>0</v>
      </c>
      <c r="G31" s="37">
        <v>0</v>
      </c>
      <c r="H31" s="37">
        <v>0</v>
      </c>
      <c r="I31" s="22">
        <v>20.431528962366773</v>
      </c>
      <c r="J31" s="22">
        <f t="shared" si="0"/>
        <v>467.3069896421308</v>
      </c>
      <c r="K31" s="37">
        <v>97.57060636971674</v>
      </c>
    </row>
    <row r="32" spans="1:11" ht="12">
      <c r="A32" s="9">
        <v>28</v>
      </c>
      <c r="B32" s="11" t="s">
        <v>65</v>
      </c>
      <c r="C32" s="37">
        <v>0.4273430979024</v>
      </c>
      <c r="D32" s="37">
        <v>0.041513947257299996</v>
      </c>
      <c r="E32" s="37">
        <v>12.967206015691794</v>
      </c>
      <c r="F32" s="37">
        <v>0</v>
      </c>
      <c r="G32" s="37">
        <v>0</v>
      </c>
      <c r="H32" s="37">
        <v>0</v>
      </c>
      <c r="I32" s="22">
        <v>0.6216884690000001</v>
      </c>
      <c r="J32" s="22">
        <f t="shared" si="0"/>
        <v>14.057751529851494</v>
      </c>
      <c r="K32" s="37">
        <v>4.5338259161573005</v>
      </c>
    </row>
    <row r="33" spans="1:11" ht="12">
      <c r="A33" s="9">
        <v>29</v>
      </c>
      <c r="B33" s="11" t="s">
        <v>66</v>
      </c>
      <c r="C33" s="37">
        <v>5.219495743831</v>
      </c>
      <c r="D33" s="37">
        <v>1.9158597328981</v>
      </c>
      <c r="E33" s="37">
        <v>223.03885393572966</v>
      </c>
      <c r="F33" s="37">
        <v>0</v>
      </c>
      <c r="G33" s="37">
        <v>0</v>
      </c>
      <c r="H33" s="37">
        <v>0</v>
      </c>
      <c r="I33" s="22">
        <v>8.68476442831714</v>
      </c>
      <c r="J33" s="22">
        <f t="shared" si="0"/>
        <v>238.85897384077592</v>
      </c>
      <c r="K33" s="37">
        <v>31.812567540910436</v>
      </c>
    </row>
    <row r="34" spans="1:11" ht="12">
      <c r="A34" s="9">
        <v>30</v>
      </c>
      <c r="B34" s="11" t="s">
        <v>67</v>
      </c>
      <c r="C34" s="37">
        <v>5.536878752766205</v>
      </c>
      <c r="D34" s="37">
        <v>7.269142768344798</v>
      </c>
      <c r="E34" s="37">
        <v>483.56016331509477</v>
      </c>
      <c r="F34" s="37">
        <v>0</v>
      </c>
      <c r="G34" s="37">
        <v>0</v>
      </c>
      <c r="H34" s="37">
        <v>0</v>
      </c>
      <c r="I34" s="22">
        <v>11.734654736933521</v>
      </c>
      <c r="J34" s="22">
        <f t="shared" si="0"/>
        <v>508.1008395731393</v>
      </c>
      <c r="K34" s="37">
        <v>49.91474399725732</v>
      </c>
    </row>
    <row r="35" spans="1:11" ht="12">
      <c r="A35" s="9">
        <v>31</v>
      </c>
      <c r="B35" s="10" t="s">
        <v>68</v>
      </c>
      <c r="C35" s="37">
        <v>0.7254181186446998</v>
      </c>
      <c r="D35" s="37">
        <v>0.4382696054834</v>
      </c>
      <c r="E35" s="37">
        <v>2.1596883943166008</v>
      </c>
      <c r="F35" s="37">
        <v>0</v>
      </c>
      <c r="G35" s="37">
        <v>0</v>
      </c>
      <c r="H35" s="37">
        <v>0</v>
      </c>
      <c r="I35" s="22">
        <v>0.175243480566667</v>
      </c>
      <c r="J35" s="22">
        <f t="shared" si="0"/>
        <v>3.4986195990113678</v>
      </c>
      <c r="K35" s="37">
        <v>0.2706518894828</v>
      </c>
    </row>
    <row r="36" spans="1:11" ht="12">
      <c r="A36" s="9">
        <v>32</v>
      </c>
      <c r="B36" s="11" t="s">
        <v>102</v>
      </c>
      <c r="C36" s="37">
        <v>30.3859346380161</v>
      </c>
      <c r="D36" s="37">
        <v>16.635808430562406</v>
      </c>
      <c r="E36" s="37">
        <v>713.0517277958584</v>
      </c>
      <c r="F36" s="37">
        <v>0</v>
      </c>
      <c r="G36" s="37">
        <v>0</v>
      </c>
      <c r="H36" s="37">
        <v>0</v>
      </c>
      <c r="I36" s="22">
        <v>85.36599233204508</v>
      </c>
      <c r="J36" s="22">
        <f t="shared" si="0"/>
        <v>845.4394631964819</v>
      </c>
      <c r="K36" s="37">
        <v>208.0653765443702</v>
      </c>
    </row>
    <row r="37" spans="1:11" ht="12">
      <c r="A37" s="9">
        <v>33</v>
      </c>
      <c r="B37" s="11" t="s">
        <v>101</v>
      </c>
      <c r="C37" s="37">
        <v>15.543302168371287</v>
      </c>
      <c r="D37" s="37">
        <v>14.318772928467093</v>
      </c>
      <c r="E37" s="37">
        <v>851.1653207654603</v>
      </c>
      <c r="F37" s="37">
        <v>0</v>
      </c>
      <c r="G37" s="37">
        <v>0</v>
      </c>
      <c r="H37" s="37">
        <v>0</v>
      </c>
      <c r="I37" s="22">
        <v>21.46263634958217</v>
      </c>
      <c r="J37" s="22">
        <f t="shared" si="0"/>
        <v>902.4900322118808</v>
      </c>
      <c r="K37" s="37">
        <v>115.60243988269556</v>
      </c>
    </row>
    <row r="38" spans="1:11" ht="12">
      <c r="A38" s="9">
        <v>34</v>
      </c>
      <c r="B38" s="11" t="s">
        <v>69</v>
      </c>
      <c r="C38" s="37">
        <v>0.0340245869031</v>
      </c>
      <c r="D38" s="37">
        <v>0.0720493306126</v>
      </c>
      <c r="E38" s="37">
        <v>2.0817472002501995</v>
      </c>
      <c r="F38" s="37">
        <v>0</v>
      </c>
      <c r="G38" s="37">
        <v>0</v>
      </c>
      <c r="H38" s="37">
        <v>0</v>
      </c>
      <c r="I38" s="22">
        <v>0.12458060403333318</v>
      </c>
      <c r="J38" s="22">
        <f t="shared" si="0"/>
        <v>2.3124017217992328</v>
      </c>
      <c r="K38" s="37">
        <v>0.5470805044825999</v>
      </c>
    </row>
    <row r="39" spans="1:11" ht="12">
      <c r="A39" s="9">
        <v>35</v>
      </c>
      <c r="B39" s="11" t="s">
        <v>70</v>
      </c>
      <c r="C39" s="37">
        <v>22.97215777475568</v>
      </c>
      <c r="D39" s="37">
        <v>14.564783533172212</v>
      </c>
      <c r="E39" s="37">
        <v>744.4858099332318</v>
      </c>
      <c r="F39" s="37">
        <v>0</v>
      </c>
      <c r="G39" s="37">
        <v>0</v>
      </c>
      <c r="H39" s="37">
        <v>0</v>
      </c>
      <c r="I39" s="22">
        <v>73.36477735170557</v>
      </c>
      <c r="J39" s="22">
        <f t="shared" si="0"/>
        <v>855.3875285928654</v>
      </c>
      <c r="K39" s="37">
        <v>158.20430375228668</v>
      </c>
    </row>
    <row r="40" spans="1:11" ht="12">
      <c r="A40" s="9">
        <v>36</v>
      </c>
      <c r="B40" s="11" t="s">
        <v>71</v>
      </c>
      <c r="C40" s="37">
        <v>0.9882343286751</v>
      </c>
      <c r="D40" s="37">
        <v>1.1496622863186998</v>
      </c>
      <c r="E40" s="37">
        <v>71.68515830992608</v>
      </c>
      <c r="F40" s="37">
        <v>0</v>
      </c>
      <c r="G40" s="37">
        <v>0</v>
      </c>
      <c r="H40" s="37">
        <v>0</v>
      </c>
      <c r="I40" s="22">
        <v>3.566146868666643</v>
      </c>
      <c r="J40" s="22">
        <f t="shared" si="0"/>
        <v>77.38920179358654</v>
      </c>
      <c r="K40" s="37">
        <v>13.030488468115493</v>
      </c>
    </row>
    <row r="41" spans="1:11" ht="12">
      <c r="A41" s="9">
        <v>37</v>
      </c>
      <c r="B41" s="11" t="s">
        <v>72</v>
      </c>
      <c r="C41" s="37">
        <v>27.658019996982084</v>
      </c>
      <c r="D41" s="37">
        <v>13.109112261887509</v>
      </c>
      <c r="E41" s="37">
        <v>810.6310072418506</v>
      </c>
      <c r="F41" s="37">
        <v>0</v>
      </c>
      <c r="G41" s="37">
        <v>0</v>
      </c>
      <c r="H41" s="37">
        <v>0</v>
      </c>
      <c r="I41" s="22">
        <v>47.45156130646864</v>
      </c>
      <c r="J41" s="22">
        <f t="shared" si="0"/>
        <v>898.8497008071888</v>
      </c>
      <c r="K41" s="37">
        <v>169.8496053668247</v>
      </c>
    </row>
    <row r="42" spans="1:11" ht="13.5">
      <c r="A42" s="12" t="s">
        <v>11</v>
      </c>
      <c r="B42" s="3"/>
      <c r="C42" s="106">
        <f>SUM(C5:C41)</f>
        <v>966.7240284908701</v>
      </c>
      <c r="D42" s="23">
        <f>SUM(D5:D41)</f>
        <v>332.37889889699903</v>
      </c>
      <c r="E42" s="23">
        <f>SUM(E5:E41)</f>
        <v>23763.74443922272</v>
      </c>
      <c r="F42" s="23">
        <v>0</v>
      </c>
      <c r="G42" s="23">
        <v>0</v>
      </c>
      <c r="H42" s="23">
        <v>0</v>
      </c>
      <c r="I42" s="23">
        <f>SUM(I5:I41)</f>
        <v>4279.160193968397</v>
      </c>
      <c r="J42" s="23">
        <f>SUM(J5:J41)</f>
        <v>29342.00756057899</v>
      </c>
      <c r="K42" s="23">
        <f>SUM(K5:K41)</f>
        <v>3560.406458469256</v>
      </c>
    </row>
    <row r="43" spans="1:10" ht="12">
      <c r="A43" t="s">
        <v>88</v>
      </c>
      <c r="J43" s="74"/>
    </row>
    <row r="44" spans="8:10" ht="12">
      <c r="H44" s="38"/>
      <c r="I44" s="38"/>
      <c r="J44" s="74"/>
    </row>
    <row r="45" spans="4:11" ht="12">
      <c r="D45" s="103"/>
      <c r="E45" s="103"/>
      <c r="I45" s="102"/>
      <c r="K45" s="102"/>
    </row>
    <row r="46" spans="3:11" ht="12">
      <c r="C46" s="107"/>
      <c r="D46" s="107"/>
      <c r="E46" s="107"/>
      <c r="I46" s="111"/>
      <c r="J46" s="107"/>
      <c r="K46" s="107"/>
    </row>
    <row r="47" ht="12">
      <c r="J47" s="104"/>
    </row>
    <row r="48" ht="12">
      <c r="J48" s="104"/>
    </row>
    <row r="49" ht="12">
      <c r="J49" s="105"/>
    </row>
  </sheetData>
  <sheetProtection/>
  <mergeCells count="2">
    <mergeCell ref="A2:K2"/>
    <mergeCell ref="A3:K3"/>
  </mergeCell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Vimal Bhatter</dc:creator>
  <cp:keywords/>
  <dc:description/>
  <cp:lastModifiedBy>Prashant Parmar</cp:lastModifiedBy>
  <cp:lastPrinted>2014-03-24T10:58:12Z</cp:lastPrinted>
  <dcterms:created xsi:type="dcterms:W3CDTF">2014-01-06T04:43:23Z</dcterms:created>
  <dcterms:modified xsi:type="dcterms:W3CDTF">2021-09-07T09:22:50Z</dcterms:modified>
  <cp:category/>
  <cp:version/>
  <cp:contentType/>
  <cp:contentStatus/>
</cp:coreProperties>
</file>